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3,5" sheetId="1" r:id="rId1"/>
    <sheet name="7,5" sheetId="2" r:id="rId2"/>
    <sheet name="15" sheetId="3" r:id="rId3"/>
    <sheet name="35" sheetId="4" r:id="rId4"/>
  </sheets>
  <definedNames/>
  <calcPr fullCalcOnLoad="1"/>
</workbook>
</file>

<file path=xl/sharedStrings.xml><?xml version="1.0" encoding="utf-8"?>
<sst xmlns="http://schemas.openxmlformats.org/spreadsheetml/2006/main" count="278" uniqueCount="69">
  <si>
    <t>3,5 ccm</t>
  </si>
  <si>
    <t>Név</t>
  </si>
  <si>
    <t>Előfutam</t>
  </si>
  <si>
    <t>Döntő</t>
  </si>
  <si>
    <t>Szem Zoltán</t>
  </si>
  <si>
    <t>Soós Vince</t>
  </si>
  <si>
    <t>Kiss Zsolt</t>
  </si>
  <si>
    <t>Berta András</t>
  </si>
  <si>
    <t>pont</t>
  </si>
  <si>
    <t>helyezés</t>
  </si>
  <si>
    <t>Összes</t>
  </si>
  <si>
    <t>15 ccm</t>
  </si>
  <si>
    <t>7,5 ccm</t>
  </si>
  <si>
    <t>Boros Zoltán</t>
  </si>
  <si>
    <t>Szilágyi Csaba</t>
  </si>
  <si>
    <t>Kiss György</t>
  </si>
  <si>
    <t>Rábai István</t>
  </si>
  <si>
    <t>Hőbe Szilveszter</t>
  </si>
  <si>
    <t>Kapócs Tibor</t>
  </si>
  <si>
    <t>Szénási Ernő</t>
  </si>
  <si>
    <t>Müller Mihály</t>
  </si>
  <si>
    <t>Tarr Tamás</t>
  </si>
  <si>
    <t>Rábai Péter</t>
  </si>
  <si>
    <t>Bundi Sándor</t>
  </si>
  <si>
    <t>Spiller László</t>
  </si>
  <si>
    <t>kör</t>
  </si>
  <si>
    <t xml:space="preserve"> </t>
  </si>
  <si>
    <t>Sorrend</t>
  </si>
  <si>
    <t>Krausz János</t>
  </si>
  <si>
    <t>Balázs Krisztina</t>
  </si>
  <si>
    <t>O R O S H Á Z A</t>
  </si>
  <si>
    <t>O  R   O S  H    Á  Z  A</t>
  </si>
  <si>
    <t>O  R  O  S  H  Á  Z  A</t>
  </si>
  <si>
    <t>O   R   O   S   H   Á   Z   A</t>
  </si>
  <si>
    <t>Összesített  pont</t>
  </si>
  <si>
    <t>Szénási Noémi</t>
  </si>
  <si>
    <t>Kiss Barnabás</t>
  </si>
  <si>
    <t>Kápolnai  Attila</t>
  </si>
  <si>
    <t>27- 35 ccm</t>
  </si>
  <si>
    <t>Jakab Krisztián</t>
  </si>
  <si>
    <t>Göncfalvi Balázs</t>
  </si>
  <si>
    <t xml:space="preserve"> Thamm Erika</t>
  </si>
  <si>
    <t>Ódor Istvám</t>
  </si>
  <si>
    <t>Pócsik Tibor</t>
  </si>
  <si>
    <t>Németh  István</t>
  </si>
  <si>
    <t>Bezeczky Csaba</t>
  </si>
  <si>
    <t>Forgács Zsolt</t>
  </si>
  <si>
    <t>Angel Tamás</t>
  </si>
  <si>
    <t>Sólyom István</t>
  </si>
  <si>
    <t>Nóbik Gyula</t>
  </si>
  <si>
    <t>Radics Attila</t>
  </si>
  <si>
    <t>Kundrák György</t>
  </si>
  <si>
    <t>D   E   B   R   E   C   E   N</t>
  </si>
  <si>
    <t>Angel Csaba</t>
  </si>
  <si>
    <t>Kajtár Róbert</t>
  </si>
  <si>
    <t>Rácz Zsolt</t>
  </si>
  <si>
    <t xml:space="preserve">N A G Y K A N I Z S A </t>
  </si>
  <si>
    <t>Végh Sándor</t>
  </si>
  <si>
    <t>Boti Ferenc</t>
  </si>
  <si>
    <t>Kieső pontok</t>
  </si>
  <si>
    <t>O R O S H Á Z A   KEK</t>
  </si>
  <si>
    <t>Tóth István</t>
  </si>
  <si>
    <t>id.Balázs István</t>
  </si>
  <si>
    <t>C  S  O  N  G  R  Á   D</t>
  </si>
  <si>
    <t>Kápolnai Attila</t>
  </si>
  <si>
    <t>Németh Ferenc</t>
  </si>
  <si>
    <t>Daróczi Péter</t>
  </si>
  <si>
    <t>ifj.Balázs István</t>
  </si>
  <si>
    <t>ifj.Angel Tamás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</si>
</sst>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5" fillId="34" borderId="10" xfId="0" applyNumberFormat="1" applyFont="1" applyFill="1" applyBorder="1" applyAlignment="1">
      <alignment/>
    </xf>
    <xf numFmtId="1" fontId="5" fillId="8" borderId="10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">
      <selection activeCell="AA5" sqref="AA5"/>
    </sheetView>
  </sheetViews>
  <sheetFormatPr defaultColWidth="9.140625" defaultRowHeight="12.75"/>
  <cols>
    <col min="1" max="1" width="7.00390625" style="1" customWidth="1"/>
    <col min="2" max="2" width="15.57421875" style="1" customWidth="1"/>
    <col min="3" max="3" width="7.7109375" style="1" customWidth="1"/>
    <col min="4" max="4" width="7.7109375" style="5" customWidth="1"/>
    <col min="5" max="5" width="7.7109375" style="1" customWidth="1"/>
    <col min="6" max="6" width="7.7109375" style="5" customWidth="1"/>
    <col min="7" max="28" width="7.7109375" style="1" customWidth="1"/>
    <col min="29" max="29" width="10.00390625" style="27" customWidth="1"/>
    <col min="30" max="16384" width="9.140625" style="1" customWidth="1"/>
  </cols>
  <sheetData>
    <row r="1" spans="1:2" ht="12.75">
      <c r="A1" s="51" t="s">
        <v>0</v>
      </c>
      <c r="B1" s="52"/>
    </row>
    <row r="2" spans="1:29" ht="12.75" customHeight="1">
      <c r="A2" s="53" t="s">
        <v>27</v>
      </c>
      <c r="B2" s="56" t="s">
        <v>1</v>
      </c>
      <c r="C2" s="44" t="s">
        <v>30</v>
      </c>
      <c r="D2" s="45"/>
      <c r="E2" s="45"/>
      <c r="F2" s="45"/>
      <c r="G2" s="46"/>
      <c r="H2" s="44" t="s">
        <v>52</v>
      </c>
      <c r="I2" s="45"/>
      <c r="J2" s="45"/>
      <c r="K2" s="45"/>
      <c r="L2" s="46"/>
      <c r="M2" s="44" t="s">
        <v>56</v>
      </c>
      <c r="N2" s="45"/>
      <c r="O2" s="45"/>
      <c r="P2" s="45"/>
      <c r="Q2" s="46"/>
      <c r="R2" s="44" t="s">
        <v>60</v>
      </c>
      <c r="S2" s="45"/>
      <c r="T2" s="45"/>
      <c r="U2" s="45"/>
      <c r="V2" s="46"/>
      <c r="W2" s="44" t="s">
        <v>63</v>
      </c>
      <c r="X2" s="45"/>
      <c r="Y2" s="45"/>
      <c r="Z2" s="45"/>
      <c r="AA2" s="46"/>
      <c r="AB2" s="41" t="s">
        <v>59</v>
      </c>
      <c r="AC2" s="49" t="s">
        <v>34</v>
      </c>
    </row>
    <row r="3" spans="1:29" s="5" customFormat="1" ht="12.75">
      <c r="A3" s="54"/>
      <c r="B3" s="57"/>
      <c r="C3" s="47" t="s">
        <v>2</v>
      </c>
      <c r="D3" s="48"/>
      <c r="E3" s="6" t="s">
        <v>3</v>
      </c>
      <c r="F3" s="6" t="s">
        <v>3</v>
      </c>
      <c r="G3" s="6" t="s">
        <v>10</v>
      </c>
      <c r="H3" s="47" t="s">
        <v>2</v>
      </c>
      <c r="I3" s="48"/>
      <c r="J3" s="6" t="s">
        <v>3</v>
      </c>
      <c r="K3" s="6" t="s">
        <v>3</v>
      </c>
      <c r="L3" s="6" t="s">
        <v>10</v>
      </c>
      <c r="M3" s="47" t="s">
        <v>2</v>
      </c>
      <c r="N3" s="48"/>
      <c r="O3" s="6" t="s">
        <v>3</v>
      </c>
      <c r="P3" s="6" t="s">
        <v>3</v>
      </c>
      <c r="Q3" s="6" t="s">
        <v>10</v>
      </c>
      <c r="R3" s="47" t="s">
        <v>2</v>
      </c>
      <c r="S3" s="48"/>
      <c r="T3" s="6" t="s">
        <v>3</v>
      </c>
      <c r="U3" s="6" t="s">
        <v>3</v>
      </c>
      <c r="V3" s="6" t="s">
        <v>10</v>
      </c>
      <c r="W3" s="47" t="s">
        <v>2</v>
      </c>
      <c r="X3" s="48"/>
      <c r="Y3" s="6" t="s">
        <v>3</v>
      </c>
      <c r="Z3" s="6" t="s">
        <v>3</v>
      </c>
      <c r="AA3" s="6" t="s">
        <v>10</v>
      </c>
      <c r="AB3" s="42"/>
      <c r="AC3" s="50"/>
    </row>
    <row r="4" spans="1:29" ht="15" customHeight="1">
      <c r="A4" s="55"/>
      <c r="B4" s="58"/>
      <c r="C4" s="6" t="s">
        <v>25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25</v>
      </c>
      <c r="I4" s="6" t="s">
        <v>8</v>
      </c>
      <c r="J4" s="6" t="s">
        <v>9</v>
      </c>
      <c r="K4" s="6" t="s">
        <v>8</v>
      </c>
      <c r="L4" s="6" t="s">
        <v>8</v>
      </c>
      <c r="M4" s="6" t="s">
        <v>25</v>
      </c>
      <c r="N4" s="6" t="s">
        <v>8</v>
      </c>
      <c r="O4" s="6" t="s">
        <v>9</v>
      </c>
      <c r="P4" s="6" t="s">
        <v>8</v>
      </c>
      <c r="Q4" s="6" t="s">
        <v>8</v>
      </c>
      <c r="R4" s="6" t="s">
        <v>25</v>
      </c>
      <c r="S4" s="6" t="s">
        <v>8</v>
      </c>
      <c r="T4" s="6" t="s">
        <v>9</v>
      </c>
      <c r="U4" s="6" t="s">
        <v>8</v>
      </c>
      <c r="V4" s="6" t="s">
        <v>8</v>
      </c>
      <c r="W4" s="6" t="s">
        <v>25</v>
      </c>
      <c r="X4" s="6" t="s">
        <v>8</v>
      </c>
      <c r="Y4" s="6" t="s">
        <v>9</v>
      </c>
      <c r="Z4" s="6" t="s">
        <v>8</v>
      </c>
      <c r="AA4" s="6" t="s">
        <v>8</v>
      </c>
      <c r="AB4" s="43"/>
      <c r="AC4" s="50"/>
    </row>
    <row r="5" spans="1:29" ht="13.5">
      <c r="A5" s="4">
        <v>1</v>
      </c>
      <c r="B5" s="4" t="s">
        <v>21</v>
      </c>
      <c r="C5" s="4">
        <v>46</v>
      </c>
      <c r="D5" s="7">
        <f>+C5*10</f>
        <v>460</v>
      </c>
      <c r="E5" s="4">
        <v>1</v>
      </c>
      <c r="F5" s="7">
        <v>1000</v>
      </c>
      <c r="G5" s="36">
        <f>SUM(D5+F5)</f>
        <v>1460</v>
      </c>
      <c r="H5" s="4">
        <v>24</v>
      </c>
      <c r="I5" s="7">
        <f>+H5*10</f>
        <v>240</v>
      </c>
      <c r="J5" s="4">
        <v>4</v>
      </c>
      <c r="K5" s="7">
        <v>450</v>
      </c>
      <c r="L5" s="38">
        <f>+I5+K5</f>
        <v>690</v>
      </c>
      <c r="M5" s="4">
        <v>42</v>
      </c>
      <c r="N5" s="7">
        <f>+M5*10</f>
        <v>420</v>
      </c>
      <c r="O5" s="4">
        <v>6</v>
      </c>
      <c r="P5" s="8">
        <v>350</v>
      </c>
      <c r="Q5" s="38">
        <f>SUM(N5+P5)</f>
        <v>770</v>
      </c>
      <c r="R5" s="4">
        <v>50</v>
      </c>
      <c r="S5" s="7">
        <f>+R5*10</f>
        <v>500</v>
      </c>
      <c r="T5" s="8">
        <v>3</v>
      </c>
      <c r="U5" s="8">
        <v>600</v>
      </c>
      <c r="V5" s="35">
        <f>SUM(S5+U5)</f>
        <v>1100</v>
      </c>
      <c r="W5" s="30">
        <v>52</v>
      </c>
      <c r="X5" s="31">
        <f>+W5*10</f>
        <v>520</v>
      </c>
      <c r="Y5" s="68">
        <v>1</v>
      </c>
      <c r="Z5" s="68">
        <v>1000</v>
      </c>
      <c r="AA5" s="35">
        <f>SUM(X5+Z5)</f>
        <v>1520</v>
      </c>
      <c r="AB5" s="38">
        <f>-690-770</f>
        <v>-1460</v>
      </c>
      <c r="AC5" s="72">
        <f>SUM(G5+L5+Q5+V5+AA5+AB5)</f>
        <v>4080</v>
      </c>
    </row>
    <row r="6" spans="1:29" ht="13.5">
      <c r="A6" s="4">
        <v>2</v>
      </c>
      <c r="B6" s="9" t="s">
        <v>64</v>
      </c>
      <c r="C6" s="4">
        <v>51</v>
      </c>
      <c r="D6" s="7">
        <f>+C6*10</f>
        <v>510</v>
      </c>
      <c r="E6" s="4">
        <v>5</v>
      </c>
      <c r="F6" s="7">
        <v>400</v>
      </c>
      <c r="G6" s="36">
        <f>SUM(D6+F6)</f>
        <v>910</v>
      </c>
      <c r="H6" s="4">
        <v>47</v>
      </c>
      <c r="I6" s="7">
        <f>+H6*10</f>
        <v>470</v>
      </c>
      <c r="J6" s="4">
        <v>1</v>
      </c>
      <c r="K6" s="7">
        <v>1000</v>
      </c>
      <c r="L6" s="36">
        <f>+I6+K6</f>
        <v>1470</v>
      </c>
      <c r="M6" s="4">
        <v>50</v>
      </c>
      <c r="N6" s="7">
        <f>+M6*10</f>
        <v>500</v>
      </c>
      <c r="O6" s="4">
        <v>1</v>
      </c>
      <c r="P6" s="8">
        <v>1000</v>
      </c>
      <c r="Q6" s="35">
        <f>SUM(N6+P6)</f>
        <v>1500</v>
      </c>
      <c r="R6" s="4">
        <v>48</v>
      </c>
      <c r="S6" s="7">
        <f>+R6*10</f>
        <v>480</v>
      </c>
      <c r="T6" s="8">
        <v>5</v>
      </c>
      <c r="U6" s="8">
        <v>400</v>
      </c>
      <c r="V6" s="39">
        <f>SUM(S6+U6)</f>
        <v>880</v>
      </c>
      <c r="W6" s="71">
        <v>33</v>
      </c>
      <c r="X6" s="31">
        <f>+W6*10</f>
        <v>330</v>
      </c>
      <c r="Y6" s="67">
        <v>12</v>
      </c>
      <c r="Z6" s="67">
        <v>50</v>
      </c>
      <c r="AA6" s="38">
        <f>SUM(X6+Z6)</f>
        <v>380</v>
      </c>
      <c r="AB6" s="38">
        <f>-880-380</f>
        <v>-1260</v>
      </c>
      <c r="AC6" s="72">
        <f>SUM(G6+L6+Q6+V6+AA6+AB6)</f>
        <v>3880</v>
      </c>
    </row>
    <row r="7" spans="1:29" ht="14.25" customHeight="1">
      <c r="A7" s="4">
        <v>3</v>
      </c>
      <c r="B7" s="4" t="s">
        <v>4</v>
      </c>
      <c r="C7" s="4">
        <v>52</v>
      </c>
      <c r="D7" s="7">
        <f>+C7*10</f>
        <v>520</v>
      </c>
      <c r="E7" s="4">
        <v>2</v>
      </c>
      <c r="F7" s="7">
        <v>800</v>
      </c>
      <c r="G7" s="36">
        <f>SUM(D7+F7)</f>
        <v>1320</v>
      </c>
      <c r="H7" s="4">
        <v>14</v>
      </c>
      <c r="I7" s="7">
        <f>+H7*10</f>
        <v>140</v>
      </c>
      <c r="J7" s="4">
        <v>3</v>
      </c>
      <c r="K7" s="7">
        <v>600</v>
      </c>
      <c r="L7" s="38">
        <f>+I7+K7</f>
        <v>740</v>
      </c>
      <c r="M7" s="4">
        <v>48</v>
      </c>
      <c r="N7" s="7">
        <f>+M7*10</f>
        <v>480</v>
      </c>
      <c r="O7" s="4">
        <v>8</v>
      </c>
      <c r="P7" s="8">
        <v>250</v>
      </c>
      <c r="Q7" s="38">
        <f>SUM(N7+P7)</f>
        <v>730</v>
      </c>
      <c r="R7" s="4">
        <v>51</v>
      </c>
      <c r="S7" s="7">
        <f>+R7*10</f>
        <v>510</v>
      </c>
      <c r="T7" s="8">
        <v>4</v>
      </c>
      <c r="U7" s="8">
        <v>450</v>
      </c>
      <c r="V7" s="35">
        <f>SUM(S7+U7)</f>
        <v>960</v>
      </c>
      <c r="W7" s="30">
        <v>47</v>
      </c>
      <c r="X7" s="31">
        <f>+W7*10</f>
        <v>470</v>
      </c>
      <c r="Y7" s="68">
        <v>2</v>
      </c>
      <c r="Z7" s="68">
        <v>800</v>
      </c>
      <c r="AA7" s="35">
        <f>SUM(X7+Z7)</f>
        <v>1270</v>
      </c>
      <c r="AB7" s="38">
        <f>-730-740</f>
        <v>-1470</v>
      </c>
      <c r="AC7" s="72">
        <f>SUM(G7+L7+Q7+V7+AA7+AB7)</f>
        <v>3550</v>
      </c>
    </row>
    <row r="8" spans="1:29" ht="13.5">
      <c r="A8" s="4">
        <v>4</v>
      </c>
      <c r="B8" s="4" t="s">
        <v>7</v>
      </c>
      <c r="C8" s="4">
        <v>53</v>
      </c>
      <c r="D8" s="7">
        <f>+C8*10</f>
        <v>530</v>
      </c>
      <c r="E8" s="4">
        <v>4</v>
      </c>
      <c r="F8" s="7">
        <v>450</v>
      </c>
      <c r="G8" s="36">
        <f>SUM(D8+F8)</f>
        <v>980</v>
      </c>
      <c r="H8" s="4">
        <v>37</v>
      </c>
      <c r="I8" s="7">
        <f>+H8*10</f>
        <v>370</v>
      </c>
      <c r="J8" s="4">
        <v>10</v>
      </c>
      <c r="K8" s="7">
        <v>150</v>
      </c>
      <c r="L8" s="38">
        <f>+I8+K8</f>
        <v>520</v>
      </c>
      <c r="M8" s="4">
        <v>0</v>
      </c>
      <c r="N8" s="7">
        <f>+M8*10</f>
        <v>0</v>
      </c>
      <c r="O8" s="4"/>
      <c r="P8" s="8"/>
      <c r="Q8" s="38">
        <f>SUM(N8+P8)</f>
        <v>0</v>
      </c>
      <c r="R8" s="4">
        <v>53</v>
      </c>
      <c r="S8" s="7">
        <f>+R8*10</f>
        <v>530</v>
      </c>
      <c r="T8" s="8">
        <v>1</v>
      </c>
      <c r="U8" s="8">
        <v>1000</v>
      </c>
      <c r="V8" s="35">
        <f>SUM(S8+U8)</f>
        <v>1530</v>
      </c>
      <c r="W8" s="30">
        <v>51</v>
      </c>
      <c r="X8" s="31">
        <f>+W8*10</f>
        <v>510</v>
      </c>
      <c r="Y8" s="68">
        <v>10</v>
      </c>
      <c r="Z8" s="68">
        <v>150</v>
      </c>
      <c r="AA8" s="35">
        <f>SUM(X8+Z8)</f>
        <v>660</v>
      </c>
      <c r="AB8" s="38">
        <v>-520</v>
      </c>
      <c r="AC8" s="72">
        <f>SUM(G8+L8+Q8+V8+AA8+AB8)</f>
        <v>3170</v>
      </c>
    </row>
    <row r="9" spans="1:29" ht="13.5">
      <c r="A9" s="4">
        <v>5</v>
      </c>
      <c r="B9" s="4" t="s">
        <v>17</v>
      </c>
      <c r="C9" s="4">
        <v>45</v>
      </c>
      <c r="D9" s="7">
        <f>+C9*10</f>
        <v>450</v>
      </c>
      <c r="E9" s="4">
        <v>3</v>
      </c>
      <c r="F9" s="7">
        <v>600</v>
      </c>
      <c r="G9" s="36">
        <f>SUM(D9+F9)</f>
        <v>1050</v>
      </c>
      <c r="H9" s="4">
        <v>4</v>
      </c>
      <c r="I9" s="7">
        <f>+H9*10</f>
        <v>40</v>
      </c>
      <c r="J9" s="4">
        <v>5</v>
      </c>
      <c r="K9" s="7">
        <v>400</v>
      </c>
      <c r="L9" s="38">
        <f>+I9+K9</f>
        <v>440</v>
      </c>
      <c r="M9" s="4">
        <v>34</v>
      </c>
      <c r="N9" s="7">
        <f>+M9*10</f>
        <v>340</v>
      </c>
      <c r="O9" s="4">
        <v>7</v>
      </c>
      <c r="P9" s="8">
        <v>300</v>
      </c>
      <c r="Q9" s="38">
        <f>SUM(N9+P9)</f>
        <v>640</v>
      </c>
      <c r="R9" s="4">
        <v>43</v>
      </c>
      <c r="S9" s="7">
        <f>+R9*10</f>
        <v>430</v>
      </c>
      <c r="T9" s="8">
        <v>6</v>
      </c>
      <c r="U9" s="8">
        <v>350</v>
      </c>
      <c r="V9" s="35">
        <f>SUM(S9+U9)</f>
        <v>780</v>
      </c>
      <c r="W9" s="30">
        <v>45</v>
      </c>
      <c r="X9" s="31">
        <f>+W9*10</f>
        <v>450</v>
      </c>
      <c r="Y9" s="68">
        <v>3</v>
      </c>
      <c r="Z9" s="68">
        <v>600</v>
      </c>
      <c r="AA9" s="35">
        <f>SUM(X9+Z9)</f>
        <v>1050</v>
      </c>
      <c r="AB9" s="38">
        <f>-440-640</f>
        <v>-1080</v>
      </c>
      <c r="AC9" s="72">
        <f>SUM(G9+L9+Q9+V9+AA9+AB9)</f>
        <v>2880</v>
      </c>
    </row>
    <row r="10" spans="1:29" ht="13.5">
      <c r="A10" s="4">
        <v>6</v>
      </c>
      <c r="B10" s="9" t="s">
        <v>57</v>
      </c>
      <c r="C10" s="4"/>
      <c r="D10" s="7"/>
      <c r="E10" s="4"/>
      <c r="F10" s="7"/>
      <c r="G10" s="38">
        <v>0</v>
      </c>
      <c r="H10" s="4"/>
      <c r="I10" s="4"/>
      <c r="J10" s="4"/>
      <c r="K10" s="4"/>
      <c r="L10" s="38">
        <v>0</v>
      </c>
      <c r="M10" s="4">
        <v>41</v>
      </c>
      <c r="N10" s="7">
        <f>+M10*10</f>
        <v>410</v>
      </c>
      <c r="O10" s="4">
        <v>2</v>
      </c>
      <c r="P10" s="8">
        <v>800</v>
      </c>
      <c r="Q10" s="35">
        <f>SUM(N10+P10)</f>
        <v>1210</v>
      </c>
      <c r="R10" s="4">
        <v>40</v>
      </c>
      <c r="S10" s="7">
        <f>+R10*10</f>
        <v>400</v>
      </c>
      <c r="T10" s="8">
        <v>7</v>
      </c>
      <c r="U10" s="8">
        <v>300</v>
      </c>
      <c r="V10" s="35">
        <f>SUM(S10+U10)</f>
        <v>700</v>
      </c>
      <c r="W10" s="30">
        <v>40</v>
      </c>
      <c r="X10" s="31">
        <f>+W10*10</f>
        <v>400</v>
      </c>
      <c r="Y10" s="68">
        <v>6</v>
      </c>
      <c r="Z10" s="68">
        <v>350</v>
      </c>
      <c r="AA10" s="35">
        <f>SUM(X10+Z10)</f>
        <v>750</v>
      </c>
      <c r="AB10" s="38">
        <v>0</v>
      </c>
      <c r="AC10" s="72">
        <f>SUM(G10+L10+Q10+V10+AA10+AB10)</f>
        <v>2660</v>
      </c>
    </row>
    <row r="11" spans="1:29" ht="13.5">
      <c r="A11" s="4">
        <v>7</v>
      </c>
      <c r="B11" s="4" t="s">
        <v>28</v>
      </c>
      <c r="C11" s="4">
        <v>30</v>
      </c>
      <c r="D11" s="7">
        <f>+C11*10</f>
        <v>300</v>
      </c>
      <c r="E11" s="4">
        <v>9</v>
      </c>
      <c r="F11" s="7">
        <v>200</v>
      </c>
      <c r="G11" s="36">
        <f>SUM(D11+F11)</f>
        <v>500</v>
      </c>
      <c r="H11" s="4"/>
      <c r="I11" s="7"/>
      <c r="J11" s="4"/>
      <c r="K11" s="7"/>
      <c r="L11" s="38">
        <v>0</v>
      </c>
      <c r="M11" s="4">
        <v>39</v>
      </c>
      <c r="N11" s="7">
        <f>+M11*10</f>
        <v>390</v>
      </c>
      <c r="O11" s="4">
        <v>11</v>
      </c>
      <c r="P11" s="8">
        <v>100</v>
      </c>
      <c r="Q11" s="38">
        <f>SUM(N11+P11)</f>
        <v>490</v>
      </c>
      <c r="R11" s="4">
        <v>49</v>
      </c>
      <c r="S11" s="7">
        <f>+R11*10</f>
        <v>490</v>
      </c>
      <c r="T11" s="8">
        <v>2</v>
      </c>
      <c r="U11" s="8">
        <v>800</v>
      </c>
      <c r="V11" s="35">
        <f>SUM(S11+U11)</f>
        <v>1290</v>
      </c>
      <c r="W11" s="30">
        <v>44</v>
      </c>
      <c r="X11" s="31">
        <f>+W11*10</f>
        <v>440</v>
      </c>
      <c r="Y11" s="68">
        <v>5</v>
      </c>
      <c r="Z11" s="68">
        <v>400</v>
      </c>
      <c r="AA11" s="35">
        <f>SUM(X11+Z11)</f>
        <v>840</v>
      </c>
      <c r="AB11" s="38">
        <v>-490</v>
      </c>
      <c r="AC11" s="72">
        <f>SUM(G11+L11+Q11+V11+AA11+AB11)</f>
        <v>2630</v>
      </c>
    </row>
    <row r="12" spans="1:29" ht="13.5">
      <c r="A12" s="4">
        <v>0</v>
      </c>
      <c r="B12" s="4" t="s">
        <v>45</v>
      </c>
      <c r="C12" s="4"/>
      <c r="D12" s="7"/>
      <c r="E12" s="4"/>
      <c r="F12" s="7"/>
      <c r="G12" s="38">
        <v>0</v>
      </c>
      <c r="H12" s="30">
        <v>33</v>
      </c>
      <c r="I12" s="7">
        <f>+H12*10</f>
        <v>330</v>
      </c>
      <c r="J12" s="4">
        <v>6</v>
      </c>
      <c r="K12" s="7">
        <v>350</v>
      </c>
      <c r="L12" s="36">
        <f>+I12+K12</f>
        <v>680</v>
      </c>
      <c r="M12" s="4">
        <v>40</v>
      </c>
      <c r="N12" s="7">
        <f>+M12*10</f>
        <v>400</v>
      </c>
      <c r="O12" s="4">
        <v>10</v>
      </c>
      <c r="P12" s="8">
        <v>150</v>
      </c>
      <c r="Q12" s="35">
        <f>SUM(N12+P12)</f>
        <v>550</v>
      </c>
      <c r="R12" s="4"/>
      <c r="S12" s="8"/>
      <c r="T12" s="8"/>
      <c r="U12" s="8"/>
      <c r="V12" s="38">
        <v>0</v>
      </c>
      <c r="W12" s="30">
        <v>43</v>
      </c>
      <c r="X12" s="31">
        <f>+W12*10</f>
        <v>430</v>
      </c>
      <c r="Y12" s="68">
        <v>4</v>
      </c>
      <c r="Z12" s="68">
        <v>450</v>
      </c>
      <c r="AA12" s="35">
        <f>SUM(X12+Z12)</f>
        <v>880</v>
      </c>
      <c r="AB12" s="38">
        <v>0</v>
      </c>
      <c r="AC12" s="72">
        <f>SUM(G12+L12+Q12+V12+AA12+AB12)</f>
        <v>2110</v>
      </c>
    </row>
    <row r="13" spans="1:29" ht="13.5">
      <c r="A13" s="4">
        <v>9</v>
      </c>
      <c r="B13" s="4" t="s">
        <v>22</v>
      </c>
      <c r="C13" s="4"/>
      <c r="D13" s="7"/>
      <c r="E13" s="4"/>
      <c r="F13" s="7"/>
      <c r="G13" s="38">
        <v>0</v>
      </c>
      <c r="H13" s="4">
        <v>3</v>
      </c>
      <c r="I13" s="7">
        <f>+H13*10</f>
        <v>30</v>
      </c>
      <c r="J13" s="4">
        <v>2</v>
      </c>
      <c r="K13" s="7">
        <v>800</v>
      </c>
      <c r="L13" s="36">
        <f>+I13+K13</f>
        <v>830</v>
      </c>
      <c r="M13" s="4">
        <v>24</v>
      </c>
      <c r="N13" s="7">
        <f>+M13*10</f>
        <v>240</v>
      </c>
      <c r="O13" s="4">
        <v>9</v>
      </c>
      <c r="P13" s="8">
        <v>200</v>
      </c>
      <c r="Q13" s="35">
        <f>SUM(N13+P13)</f>
        <v>440</v>
      </c>
      <c r="R13" s="4"/>
      <c r="S13" s="8"/>
      <c r="T13" s="8"/>
      <c r="U13" s="8"/>
      <c r="V13" s="38">
        <v>0</v>
      </c>
      <c r="W13" s="30">
        <v>40</v>
      </c>
      <c r="X13" s="31">
        <f>+W13*10</f>
        <v>400</v>
      </c>
      <c r="Y13" s="68">
        <v>7</v>
      </c>
      <c r="Z13" s="68">
        <v>300</v>
      </c>
      <c r="AA13" s="35">
        <f>SUM(X13+Z13)</f>
        <v>700</v>
      </c>
      <c r="AB13" s="38">
        <v>0</v>
      </c>
      <c r="AC13" s="72">
        <f>SUM(G13+L13+Q13+V13+AA13+AB13)</f>
        <v>1970</v>
      </c>
    </row>
    <row r="14" spans="1:29" ht="13.5">
      <c r="A14" s="4">
        <v>10</v>
      </c>
      <c r="B14" s="4" t="s">
        <v>29</v>
      </c>
      <c r="C14" s="4">
        <v>39</v>
      </c>
      <c r="D14" s="7">
        <f>+C14*10</f>
        <v>390</v>
      </c>
      <c r="E14" s="4">
        <v>7</v>
      </c>
      <c r="F14" s="7">
        <v>300</v>
      </c>
      <c r="G14" s="36">
        <f>SUM(D14+F14)</f>
        <v>690</v>
      </c>
      <c r="H14" s="4"/>
      <c r="I14" s="7"/>
      <c r="J14" s="4"/>
      <c r="K14" s="7"/>
      <c r="L14" s="38">
        <v>0</v>
      </c>
      <c r="M14" s="4">
        <v>0</v>
      </c>
      <c r="N14" s="7">
        <f>+M14*10</f>
        <v>0</v>
      </c>
      <c r="O14" s="4"/>
      <c r="P14" s="8"/>
      <c r="Q14" s="38">
        <f>SUM(N14+P14)</f>
        <v>0</v>
      </c>
      <c r="R14" s="4">
        <v>37</v>
      </c>
      <c r="S14" s="7">
        <f>+R14*10</f>
        <v>370</v>
      </c>
      <c r="T14" s="8">
        <v>8</v>
      </c>
      <c r="U14" s="8">
        <v>250</v>
      </c>
      <c r="V14" s="35">
        <f>SUM(S14+U14)</f>
        <v>620</v>
      </c>
      <c r="W14" s="30">
        <v>34</v>
      </c>
      <c r="X14" s="31">
        <f>+W14*10</f>
        <v>340</v>
      </c>
      <c r="Y14" s="68">
        <v>11</v>
      </c>
      <c r="Z14" s="68">
        <v>100</v>
      </c>
      <c r="AA14" s="35">
        <f>SUM(X14+Z14)</f>
        <v>440</v>
      </c>
      <c r="AB14" s="38">
        <v>0</v>
      </c>
      <c r="AC14" s="72">
        <f>SUM(G14+L14+Q14+V14+AA14+AB14)</f>
        <v>1750</v>
      </c>
    </row>
    <row r="15" spans="1:29" ht="13.5">
      <c r="A15" s="4">
        <v>11</v>
      </c>
      <c r="B15" s="4" t="s">
        <v>46</v>
      </c>
      <c r="C15" s="4"/>
      <c r="D15" s="7"/>
      <c r="E15" s="4"/>
      <c r="F15" s="7"/>
      <c r="G15" s="38">
        <v>0</v>
      </c>
      <c r="H15" s="4">
        <v>32</v>
      </c>
      <c r="I15" s="7">
        <f>+H15*10</f>
        <v>320</v>
      </c>
      <c r="J15" s="4">
        <v>7</v>
      </c>
      <c r="K15" s="7">
        <v>300</v>
      </c>
      <c r="L15" s="36">
        <f>+I15+K15</f>
        <v>620</v>
      </c>
      <c r="M15" s="4">
        <v>37</v>
      </c>
      <c r="N15" s="7">
        <f>+M15*10</f>
        <v>370</v>
      </c>
      <c r="O15" s="4">
        <v>5</v>
      </c>
      <c r="P15" s="8">
        <v>400</v>
      </c>
      <c r="Q15" s="35">
        <f>SUM(N15+P15)</f>
        <v>770</v>
      </c>
      <c r="R15" s="4"/>
      <c r="S15" s="8"/>
      <c r="T15" s="8"/>
      <c r="U15" s="8"/>
      <c r="V15" s="38">
        <v>0</v>
      </c>
      <c r="W15" s="30"/>
      <c r="X15" s="31">
        <f>+W15*10</f>
        <v>0</v>
      </c>
      <c r="Y15" s="68"/>
      <c r="Z15" s="68"/>
      <c r="AA15" s="35">
        <f>SUM(X15+Z15)</f>
        <v>0</v>
      </c>
      <c r="AB15" s="38">
        <v>0</v>
      </c>
      <c r="AC15" s="72">
        <f>SUM(G15+L15+Q15+V15+AA15+AB15)</f>
        <v>1390</v>
      </c>
    </row>
    <row r="16" spans="1:29" ht="13.5">
      <c r="A16" s="4">
        <v>12</v>
      </c>
      <c r="B16" s="4" t="s">
        <v>47</v>
      </c>
      <c r="C16" s="4"/>
      <c r="D16" s="7"/>
      <c r="E16" s="4"/>
      <c r="F16" s="7"/>
      <c r="G16" s="38">
        <v>0</v>
      </c>
      <c r="H16" s="4">
        <v>11</v>
      </c>
      <c r="I16" s="7">
        <f>+H16*10</f>
        <v>110</v>
      </c>
      <c r="J16" s="4">
        <v>8</v>
      </c>
      <c r="K16" s="7">
        <v>250</v>
      </c>
      <c r="L16" s="36">
        <f>+I16+K16</f>
        <v>360</v>
      </c>
      <c r="M16" s="4">
        <v>29</v>
      </c>
      <c r="N16" s="7">
        <f>+M16*10</f>
        <v>290</v>
      </c>
      <c r="O16" s="4">
        <v>3</v>
      </c>
      <c r="P16" s="8">
        <v>600</v>
      </c>
      <c r="Q16" s="35">
        <f>SUM(N16+P16)</f>
        <v>890</v>
      </c>
      <c r="R16" s="4"/>
      <c r="S16" s="8"/>
      <c r="T16" s="8"/>
      <c r="U16" s="8"/>
      <c r="V16" s="38">
        <v>0</v>
      </c>
      <c r="W16" s="30"/>
      <c r="X16" s="31">
        <f>+W16*10</f>
        <v>0</v>
      </c>
      <c r="Y16" s="68"/>
      <c r="Z16" s="68"/>
      <c r="AA16" s="35">
        <f>SUM(X16+Z16)</f>
        <v>0</v>
      </c>
      <c r="AB16" s="38">
        <v>0</v>
      </c>
      <c r="AC16" s="72">
        <f>SUM(G16+L16+Q16+V16+AA16+AB16)</f>
        <v>1250</v>
      </c>
    </row>
    <row r="17" spans="1:29" ht="13.5">
      <c r="A17" s="4">
        <v>13</v>
      </c>
      <c r="B17" s="4" t="s">
        <v>16</v>
      </c>
      <c r="C17" s="4"/>
      <c r="D17" s="7"/>
      <c r="E17" s="4"/>
      <c r="F17" s="7"/>
      <c r="G17" s="38">
        <v>0</v>
      </c>
      <c r="H17" s="4">
        <v>17</v>
      </c>
      <c r="I17" s="7">
        <f>+H17*10</f>
        <v>170</v>
      </c>
      <c r="J17" s="4">
        <v>9</v>
      </c>
      <c r="K17" s="7">
        <v>200</v>
      </c>
      <c r="L17" s="36">
        <f>+I17+K17</f>
        <v>370</v>
      </c>
      <c r="M17" s="4">
        <v>24</v>
      </c>
      <c r="N17" s="7">
        <f>+M17*10</f>
        <v>240</v>
      </c>
      <c r="O17" s="4">
        <v>4</v>
      </c>
      <c r="P17" s="8">
        <v>450</v>
      </c>
      <c r="Q17" s="35">
        <f>SUM(N17+P17)</f>
        <v>690</v>
      </c>
      <c r="R17" s="4"/>
      <c r="S17" s="8"/>
      <c r="T17" s="8"/>
      <c r="U17" s="8"/>
      <c r="V17" s="38">
        <v>0</v>
      </c>
      <c r="W17" s="30"/>
      <c r="X17" s="31">
        <f>+W17*10</f>
        <v>0</v>
      </c>
      <c r="Y17" s="68"/>
      <c r="Z17" s="68"/>
      <c r="AA17" s="35">
        <f>SUM(X17+Z17)</f>
        <v>0</v>
      </c>
      <c r="AB17" s="38">
        <v>0</v>
      </c>
      <c r="AC17" s="72">
        <f>SUM(G17+L17+Q17+V17+AA17+AB17)</f>
        <v>1060</v>
      </c>
    </row>
    <row r="18" spans="1:29" ht="13.5">
      <c r="A18" s="4">
        <v>14</v>
      </c>
      <c r="B18" s="4" t="s">
        <v>39</v>
      </c>
      <c r="C18" s="4">
        <v>43</v>
      </c>
      <c r="D18" s="7">
        <f>+C18*10</f>
        <v>430</v>
      </c>
      <c r="E18" s="4">
        <v>6</v>
      </c>
      <c r="F18" s="7">
        <v>350</v>
      </c>
      <c r="G18" s="36">
        <f>SUM(D18+F18)</f>
        <v>780</v>
      </c>
      <c r="H18" s="4"/>
      <c r="I18" s="7"/>
      <c r="J18" s="4"/>
      <c r="K18" s="7"/>
      <c r="L18" s="38">
        <v>0</v>
      </c>
      <c r="M18" s="4">
        <v>0</v>
      </c>
      <c r="N18" s="7">
        <f>+M18*10</f>
        <v>0</v>
      </c>
      <c r="O18" s="4"/>
      <c r="P18" s="8"/>
      <c r="Q18" s="38">
        <f>SUM(N18+P18)</f>
        <v>0</v>
      </c>
      <c r="R18" s="4"/>
      <c r="S18" s="8"/>
      <c r="T18" s="8"/>
      <c r="U18" s="8"/>
      <c r="V18" s="35">
        <v>0</v>
      </c>
      <c r="W18" s="30"/>
      <c r="X18" s="31">
        <f>+W18*10</f>
        <v>0</v>
      </c>
      <c r="Y18" s="68"/>
      <c r="Z18" s="68"/>
      <c r="AA18" s="35">
        <f>SUM(X18+Z18)</f>
        <v>0</v>
      </c>
      <c r="AB18" s="38">
        <v>0</v>
      </c>
      <c r="AC18" s="72">
        <f>SUM(G18+L18+Q18+V18+AA18+AB18)</f>
        <v>780</v>
      </c>
    </row>
    <row r="19" spans="1:29" ht="13.5">
      <c r="A19" s="4">
        <v>15</v>
      </c>
      <c r="B19" s="4" t="s">
        <v>65</v>
      </c>
      <c r="C19" s="4"/>
      <c r="D19" s="7"/>
      <c r="E19" s="4"/>
      <c r="F19" s="7"/>
      <c r="G19" s="38">
        <v>0</v>
      </c>
      <c r="H19" s="4"/>
      <c r="I19" s="4"/>
      <c r="J19" s="4"/>
      <c r="K19" s="4"/>
      <c r="L19" s="38">
        <f>+I19+K19</f>
        <v>0</v>
      </c>
      <c r="M19" s="4"/>
      <c r="N19" s="4"/>
      <c r="O19" s="4"/>
      <c r="P19" s="4"/>
      <c r="Q19" s="35">
        <f>SUM(N19+P19)</f>
        <v>0</v>
      </c>
      <c r="R19" s="4"/>
      <c r="S19" s="4"/>
      <c r="T19" s="4"/>
      <c r="U19" s="4"/>
      <c r="V19" s="35"/>
      <c r="W19" s="4">
        <v>42</v>
      </c>
      <c r="X19" s="31">
        <f>+W19*10</f>
        <v>420</v>
      </c>
      <c r="Y19" s="4">
        <v>8</v>
      </c>
      <c r="Z19" s="8">
        <v>250</v>
      </c>
      <c r="AA19" s="35">
        <f>SUM(X19+Z19)</f>
        <v>670</v>
      </c>
      <c r="AB19" s="38">
        <v>0</v>
      </c>
      <c r="AC19" s="72">
        <f>SUM(G19+L19+Q19+V19+AA19+AB19)</f>
        <v>670</v>
      </c>
    </row>
    <row r="20" spans="1:29" ht="13.5">
      <c r="A20" s="4">
        <v>16</v>
      </c>
      <c r="B20" s="4" t="s">
        <v>40</v>
      </c>
      <c r="C20" s="4">
        <v>35</v>
      </c>
      <c r="D20" s="7">
        <f>+C20*10</f>
        <v>350</v>
      </c>
      <c r="E20" s="4">
        <v>8</v>
      </c>
      <c r="F20" s="7">
        <v>250</v>
      </c>
      <c r="G20" s="36">
        <f>SUM(D20+F20)</f>
        <v>600</v>
      </c>
      <c r="H20" s="4"/>
      <c r="I20" s="7"/>
      <c r="J20" s="4"/>
      <c r="K20" s="7"/>
      <c r="L20" s="38">
        <v>0</v>
      </c>
      <c r="M20" s="4">
        <v>0</v>
      </c>
      <c r="N20" s="7">
        <f>+M20*10</f>
        <v>0</v>
      </c>
      <c r="O20" s="4"/>
      <c r="P20" s="8"/>
      <c r="Q20" s="38">
        <f>SUM(N20+P20)</f>
        <v>0</v>
      </c>
      <c r="R20" s="4"/>
      <c r="S20" s="8"/>
      <c r="T20" s="8"/>
      <c r="U20" s="8"/>
      <c r="V20" s="35">
        <v>0</v>
      </c>
      <c r="W20" s="30"/>
      <c r="X20" s="31">
        <f>+W20*10</f>
        <v>0</v>
      </c>
      <c r="Y20" s="68"/>
      <c r="Z20" s="68"/>
      <c r="AA20" s="35">
        <f>SUM(X20+Z20)</f>
        <v>0</v>
      </c>
      <c r="AB20" s="38">
        <v>0</v>
      </c>
      <c r="AC20" s="72">
        <f>SUM(G20+L20+Q20+V20+AA20+AB20)</f>
        <v>600</v>
      </c>
    </row>
    <row r="21" spans="1:29" ht="13.5">
      <c r="A21" s="4">
        <v>17</v>
      </c>
      <c r="B21" s="4" t="s">
        <v>20</v>
      </c>
      <c r="C21" s="4"/>
      <c r="D21" s="7"/>
      <c r="E21" s="4"/>
      <c r="F21" s="7"/>
      <c r="G21" s="38">
        <v>0</v>
      </c>
      <c r="H21" s="4"/>
      <c r="I21" s="4"/>
      <c r="J21" s="4"/>
      <c r="K21" s="4"/>
      <c r="L21" s="38">
        <f>+I21+K21</f>
        <v>0</v>
      </c>
      <c r="M21" s="4"/>
      <c r="N21" s="4"/>
      <c r="O21" s="4"/>
      <c r="P21" s="4"/>
      <c r="Q21" s="35">
        <f>SUM(N21+P21)</f>
        <v>0</v>
      </c>
      <c r="R21" s="4"/>
      <c r="S21" s="4"/>
      <c r="T21" s="4"/>
      <c r="U21" s="4"/>
      <c r="V21" s="35"/>
      <c r="W21" s="4">
        <v>38</v>
      </c>
      <c r="X21" s="31">
        <f>+W21*10</f>
        <v>380</v>
      </c>
      <c r="Y21" s="4">
        <v>9</v>
      </c>
      <c r="Z21" s="8">
        <v>200</v>
      </c>
      <c r="AA21" s="35">
        <f>SUM(X21+Z21)</f>
        <v>580</v>
      </c>
      <c r="AB21" s="38">
        <v>0</v>
      </c>
      <c r="AC21" s="72">
        <f>SUM(G21+L21+Q21+V21+AA21+AB21)</f>
        <v>580</v>
      </c>
    </row>
    <row r="22" spans="1:29" ht="13.5">
      <c r="A22" s="4">
        <v>18</v>
      </c>
      <c r="B22" s="4" t="s">
        <v>61</v>
      </c>
      <c r="C22" s="4"/>
      <c r="D22" s="7"/>
      <c r="E22" s="4"/>
      <c r="F22" s="7"/>
      <c r="G22" s="38">
        <v>0</v>
      </c>
      <c r="H22" s="4"/>
      <c r="I22" s="4"/>
      <c r="J22" s="4"/>
      <c r="K22" s="4"/>
      <c r="L22" s="38">
        <v>0</v>
      </c>
      <c r="M22" s="4"/>
      <c r="N22" s="4"/>
      <c r="O22" s="4"/>
      <c r="P22" s="4"/>
      <c r="Q22" s="35">
        <f>SUM(N22+P22)</f>
        <v>0</v>
      </c>
      <c r="R22" s="4">
        <v>15</v>
      </c>
      <c r="S22" s="7">
        <f>+R22*10</f>
        <v>150</v>
      </c>
      <c r="T22" s="4">
        <v>9</v>
      </c>
      <c r="U22" s="8">
        <v>200</v>
      </c>
      <c r="V22" s="35">
        <f>SUM(S22+U22)</f>
        <v>350</v>
      </c>
      <c r="W22" s="30"/>
      <c r="X22" s="31">
        <f>+W22*10</f>
        <v>0</v>
      </c>
      <c r="Y22" s="68"/>
      <c r="Z22" s="68"/>
      <c r="AA22" s="35">
        <f>SUM(X22+Z22)</f>
        <v>0</v>
      </c>
      <c r="AB22" s="38">
        <v>0</v>
      </c>
      <c r="AC22" s="72">
        <f>SUM(G22+L22+Q22+V22+AA22+AB22)</f>
        <v>350</v>
      </c>
    </row>
    <row r="23" spans="1:29" ht="13.5">
      <c r="A23" s="4">
        <v>19</v>
      </c>
      <c r="B23" s="4" t="s">
        <v>48</v>
      </c>
      <c r="C23" s="4"/>
      <c r="D23" s="7"/>
      <c r="E23" s="4"/>
      <c r="F23" s="7"/>
      <c r="G23" s="38">
        <v>0</v>
      </c>
      <c r="H23" s="4">
        <v>3</v>
      </c>
      <c r="I23" s="7">
        <f>+H23*10</f>
        <v>30</v>
      </c>
      <c r="J23" s="4">
        <v>11</v>
      </c>
      <c r="K23" s="7">
        <v>100</v>
      </c>
      <c r="L23" s="36">
        <f>+I23+K23</f>
        <v>130</v>
      </c>
      <c r="M23" s="4">
        <v>0</v>
      </c>
      <c r="N23" s="7">
        <f>+M23*10</f>
        <v>0</v>
      </c>
      <c r="O23" s="4"/>
      <c r="P23" s="8"/>
      <c r="Q23" s="38">
        <f>SUM(N23+P23)</f>
        <v>0</v>
      </c>
      <c r="R23" s="4"/>
      <c r="S23" s="8"/>
      <c r="T23" s="8"/>
      <c r="U23" s="8"/>
      <c r="V23" s="35"/>
      <c r="W23" s="68"/>
      <c r="X23" s="31">
        <f>+W23*10</f>
        <v>0</v>
      </c>
      <c r="Y23" s="68"/>
      <c r="Z23" s="68"/>
      <c r="AA23" s="35">
        <f>SUM(X23+Z23)</f>
        <v>0</v>
      </c>
      <c r="AB23" s="38">
        <v>0</v>
      </c>
      <c r="AC23" s="72">
        <f>SUM(G23+L23+Q23+V23+AA23+AB23)</f>
        <v>130</v>
      </c>
    </row>
  </sheetData>
  <sheetProtection/>
  <mergeCells count="15">
    <mergeCell ref="H3:I3"/>
    <mergeCell ref="M2:Q2"/>
    <mergeCell ref="M3:N3"/>
    <mergeCell ref="W2:AA2"/>
    <mergeCell ref="W3:X3"/>
    <mergeCell ref="AB2:AB4"/>
    <mergeCell ref="R2:V2"/>
    <mergeCell ref="R3:S3"/>
    <mergeCell ref="AC2:AC4"/>
    <mergeCell ref="A1:B1"/>
    <mergeCell ref="C3:D3"/>
    <mergeCell ref="A2:A4"/>
    <mergeCell ref="B2:B4"/>
    <mergeCell ref="C2:G2"/>
    <mergeCell ref="H2:L2"/>
  </mergeCells>
  <printOptions/>
  <pageMargins left="0.63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&amp;CRANGSOR 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Y5" sqref="Y5:Y17"/>
    </sheetView>
  </sheetViews>
  <sheetFormatPr defaultColWidth="9.140625" defaultRowHeight="12.75"/>
  <cols>
    <col min="1" max="1" width="7.57421875" style="11" customWidth="1"/>
    <col min="2" max="2" width="13.57421875" style="17" customWidth="1"/>
    <col min="3" max="28" width="7.7109375" style="11" customWidth="1"/>
    <col min="29" max="29" width="9.57421875" style="11" customWidth="1"/>
    <col min="30" max="16384" width="9.140625" style="11" customWidth="1"/>
  </cols>
  <sheetData>
    <row r="1" spans="1:28" ht="12.75">
      <c r="A1" s="61" t="s">
        <v>12</v>
      </c>
      <c r="B1" s="52"/>
      <c r="C1" s="1"/>
      <c r="D1" s="5"/>
      <c r="E1" s="1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2.75" customHeight="1">
      <c r="A2" s="53" t="s">
        <v>27</v>
      </c>
      <c r="B2" s="56" t="s">
        <v>1</v>
      </c>
      <c r="C2" s="44" t="s">
        <v>33</v>
      </c>
      <c r="D2" s="59"/>
      <c r="E2" s="59"/>
      <c r="F2" s="59"/>
      <c r="G2" s="60"/>
      <c r="H2" s="44" t="s">
        <v>52</v>
      </c>
      <c r="I2" s="45"/>
      <c r="J2" s="45"/>
      <c r="K2" s="45"/>
      <c r="L2" s="46"/>
      <c r="M2" s="44" t="s">
        <v>56</v>
      </c>
      <c r="N2" s="45"/>
      <c r="O2" s="45"/>
      <c r="P2" s="45"/>
      <c r="Q2" s="46"/>
      <c r="R2" s="44" t="s">
        <v>60</v>
      </c>
      <c r="S2" s="45"/>
      <c r="T2" s="45"/>
      <c r="U2" s="45"/>
      <c r="V2" s="46"/>
      <c r="W2" s="44" t="s">
        <v>63</v>
      </c>
      <c r="X2" s="45"/>
      <c r="Y2" s="45"/>
      <c r="Z2" s="45"/>
      <c r="AA2" s="46"/>
      <c r="AB2" s="41" t="s">
        <v>59</v>
      </c>
      <c r="AC2" s="49" t="s">
        <v>34</v>
      </c>
    </row>
    <row r="3" spans="1:29" s="12" customFormat="1" ht="12.75">
      <c r="A3" s="62"/>
      <c r="B3" s="62"/>
      <c r="C3" s="47" t="s">
        <v>2</v>
      </c>
      <c r="D3" s="48"/>
      <c r="E3" s="47" t="s">
        <v>3</v>
      </c>
      <c r="F3" s="48"/>
      <c r="G3" s="6" t="s">
        <v>10</v>
      </c>
      <c r="H3" s="47" t="s">
        <v>2</v>
      </c>
      <c r="I3" s="48"/>
      <c r="J3" s="47" t="s">
        <v>3</v>
      </c>
      <c r="K3" s="48"/>
      <c r="L3" s="6" t="s">
        <v>10</v>
      </c>
      <c r="M3" s="47" t="s">
        <v>2</v>
      </c>
      <c r="N3" s="48"/>
      <c r="O3" s="6" t="s">
        <v>3</v>
      </c>
      <c r="P3" s="6" t="s">
        <v>3</v>
      </c>
      <c r="Q3" s="6" t="s">
        <v>10</v>
      </c>
      <c r="R3" s="47" t="s">
        <v>2</v>
      </c>
      <c r="S3" s="48"/>
      <c r="T3" s="6" t="s">
        <v>3</v>
      </c>
      <c r="U3" s="6" t="s">
        <v>3</v>
      </c>
      <c r="V3" s="6" t="s">
        <v>10</v>
      </c>
      <c r="W3" s="47" t="s">
        <v>2</v>
      </c>
      <c r="X3" s="48"/>
      <c r="Y3" s="6" t="s">
        <v>3</v>
      </c>
      <c r="Z3" s="6" t="s">
        <v>3</v>
      </c>
      <c r="AA3" s="6" t="s">
        <v>10</v>
      </c>
      <c r="AB3" s="42"/>
      <c r="AC3" s="50"/>
    </row>
    <row r="4" spans="1:29" s="12" customFormat="1" ht="12.75">
      <c r="A4" s="63"/>
      <c r="B4" s="63"/>
      <c r="C4" s="6" t="s">
        <v>25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25</v>
      </c>
      <c r="I4" s="6" t="s">
        <v>8</v>
      </c>
      <c r="J4" s="6" t="s">
        <v>9</v>
      </c>
      <c r="K4" s="6" t="s">
        <v>8</v>
      </c>
      <c r="L4" s="6" t="s">
        <v>8</v>
      </c>
      <c r="M4" s="6" t="s">
        <v>25</v>
      </c>
      <c r="N4" s="6" t="s">
        <v>8</v>
      </c>
      <c r="O4" s="6" t="s">
        <v>9</v>
      </c>
      <c r="P4" s="6" t="s">
        <v>8</v>
      </c>
      <c r="Q4" s="6" t="s">
        <v>8</v>
      </c>
      <c r="R4" s="6" t="s">
        <v>25</v>
      </c>
      <c r="S4" s="6" t="s">
        <v>8</v>
      </c>
      <c r="T4" s="6" t="s">
        <v>9</v>
      </c>
      <c r="U4" s="6" t="s">
        <v>8</v>
      </c>
      <c r="V4" s="6" t="s">
        <v>8</v>
      </c>
      <c r="W4" s="6" t="s">
        <v>25</v>
      </c>
      <c r="X4" s="6" t="s">
        <v>8</v>
      </c>
      <c r="Y4" s="6" t="s">
        <v>9</v>
      </c>
      <c r="Z4" s="6" t="s">
        <v>8</v>
      </c>
      <c r="AA4" s="6" t="s">
        <v>8</v>
      </c>
      <c r="AB4" s="43"/>
      <c r="AC4" s="50"/>
    </row>
    <row r="5" spans="1:29" s="14" customFormat="1" ht="13.5">
      <c r="A5" s="13">
        <v>1</v>
      </c>
      <c r="B5" s="3" t="s">
        <v>7</v>
      </c>
      <c r="C5" s="4">
        <v>19</v>
      </c>
      <c r="D5" s="7">
        <f>+C5*10</f>
        <v>190</v>
      </c>
      <c r="E5" s="4">
        <v>8</v>
      </c>
      <c r="F5" s="7">
        <v>250</v>
      </c>
      <c r="G5" s="38">
        <f>SUM(D5+F5)</f>
        <v>440</v>
      </c>
      <c r="H5" s="4">
        <v>49</v>
      </c>
      <c r="I5" s="7">
        <f>+H5*10</f>
        <v>490</v>
      </c>
      <c r="J5" s="4">
        <v>1</v>
      </c>
      <c r="K5" s="7">
        <v>1000</v>
      </c>
      <c r="L5" s="35">
        <f>+I5+K5</f>
        <v>1490</v>
      </c>
      <c r="M5" s="4">
        <v>0</v>
      </c>
      <c r="N5" s="7">
        <f>+M5*10</f>
        <v>0</v>
      </c>
      <c r="O5" s="4"/>
      <c r="P5" s="8"/>
      <c r="Q5" s="38">
        <f>SUM(N5+P5)</f>
        <v>0</v>
      </c>
      <c r="R5" s="4">
        <v>51</v>
      </c>
      <c r="S5" s="7">
        <f>+R5*10</f>
        <v>510</v>
      </c>
      <c r="T5" s="4">
        <v>1</v>
      </c>
      <c r="U5" s="8">
        <v>1000</v>
      </c>
      <c r="V5" s="35">
        <f>SUM(S5+U5)</f>
        <v>1510</v>
      </c>
      <c r="W5" s="30">
        <v>33</v>
      </c>
      <c r="X5" s="31">
        <f>+W5*10</f>
        <v>330</v>
      </c>
      <c r="Y5" s="30">
        <v>3</v>
      </c>
      <c r="Z5" s="68">
        <v>600</v>
      </c>
      <c r="AA5" s="74">
        <f>+X5+Z5</f>
        <v>930</v>
      </c>
      <c r="AB5" s="38">
        <v>-440</v>
      </c>
      <c r="AC5" s="72">
        <f>SUM(G5+L5+Q5+V5+AA5+AB5)</f>
        <v>3930</v>
      </c>
    </row>
    <row r="6" spans="1:29" s="14" customFormat="1" ht="13.5">
      <c r="A6" s="13">
        <v>2</v>
      </c>
      <c r="B6" s="3" t="s">
        <v>44</v>
      </c>
      <c r="C6" s="4">
        <v>38</v>
      </c>
      <c r="D6" s="7">
        <f>+C6*10</f>
        <v>380</v>
      </c>
      <c r="E6" s="4">
        <v>1</v>
      </c>
      <c r="F6" s="7">
        <v>1000</v>
      </c>
      <c r="G6" s="35">
        <f>SUM(D6+F6)</f>
        <v>1380</v>
      </c>
      <c r="H6" s="4">
        <v>47</v>
      </c>
      <c r="I6" s="7">
        <f>+H6*10</f>
        <v>470</v>
      </c>
      <c r="J6" s="4">
        <v>5</v>
      </c>
      <c r="K6" s="7">
        <v>400</v>
      </c>
      <c r="L6" s="38">
        <f>+I6+K6</f>
        <v>870</v>
      </c>
      <c r="M6" s="4">
        <v>45</v>
      </c>
      <c r="N6" s="7">
        <f>+M6*10</f>
        <v>450</v>
      </c>
      <c r="O6" s="4">
        <v>2</v>
      </c>
      <c r="P6" s="8">
        <v>800</v>
      </c>
      <c r="Q6" s="35">
        <f>SUM(N6+P6)</f>
        <v>1250</v>
      </c>
      <c r="R6" s="4">
        <v>50</v>
      </c>
      <c r="S6" s="7">
        <f>+R6*10</f>
        <v>500</v>
      </c>
      <c r="T6" s="4">
        <v>3</v>
      </c>
      <c r="U6" s="8">
        <v>600</v>
      </c>
      <c r="V6" s="38">
        <f>SUM(S6+U6)</f>
        <v>1100</v>
      </c>
      <c r="W6" s="71">
        <v>48</v>
      </c>
      <c r="X6" s="31">
        <f>+W6*10</f>
        <v>480</v>
      </c>
      <c r="Y6" s="71">
        <v>2</v>
      </c>
      <c r="Z6" s="67">
        <v>800</v>
      </c>
      <c r="AA6" s="74">
        <f>+X6+Z6</f>
        <v>1280</v>
      </c>
      <c r="AB6" s="38">
        <f>-870-1100</f>
        <v>-1970</v>
      </c>
      <c r="AC6" s="72">
        <f>SUM(G6+L6+Q6+V6+AA6+AB6)</f>
        <v>3910</v>
      </c>
    </row>
    <row r="7" spans="1:30" s="14" customFormat="1" ht="13.5">
      <c r="A7" s="15">
        <v>3</v>
      </c>
      <c r="B7" s="3" t="s">
        <v>36</v>
      </c>
      <c r="C7" s="4">
        <v>52</v>
      </c>
      <c r="D7" s="7">
        <f>+C7*10</f>
        <v>520</v>
      </c>
      <c r="E7" s="4">
        <v>4</v>
      </c>
      <c r="F7" s="7">
        <v>450</v>
      </c>
      <c r="G7" s="35">
        <f>SUM(D7+F7)</f>
        <v>970</v>
      </c>
      <c r="H7" s="4">
        <v>12</v>
      </c>
      <c r="I7" s="7">
        <f>+H7*10</f>
        <v>120</v>
      </c>
      <c r="J7" s="4">
        <v>2</v>
      </c>
      <c r="K7" s="7">
        <v>800</v>
      </c>
      <c r="L7" s="38">
        <f>+I7+K7</f>
        <v>920</v>
      </c>
      <c r="M7" s="4">
        <v>0</v>
      </c>
      <c r="N7" s="7">
        <f>+M7*10</f>
        <v>0</v>
      </c>
      <c r="O7" s="4"/>
      <c r="P7" s="8"/>
      <c r="Q7" s="38">
        <f>SUM(N7+P7)</f>
        <v>0</v>
      </c>
      <c r="R7" s="4">
        <v>51</v>
      </c>
      <c r="S7" s="7">
        <f>+R7*10</f>
        <v>510</v>
      </c>
      <c r="T7" s="4">
        <v>2</v>
      </c>
      <c r="U7" s="8">
        <v>800</v>
      </c>
      <c r="V7" s="35">
        <f>SUM(S7+U7)</f>
        <v>1310</v>
      </c>
      <c r="W7" s="30">
        <v>51</v>
      </c>
      <c r="X7" s="31">
        <f>+W7*10</f>
        <v>510</v>
      </c>
      <c r="Y7" s="30">
        <v>1</v>
      </c>
      <c r="Z7" s="68">
        <v>1000</v>
      </c>
      <c r="AA7" s="74">
        <f>+X7+Z7</f>
        <v>1510</v>
      </c>
      <c r="AB7" s="38">
        <v>-920</v>
      </c>
      <c r="AC7" s="72">
        <f>SUM(G7+L7+Q7+V7+AA7+AB7)</f>
        <v>3790</v>
      </c>
      <c r="AD7" s="11" t="s">
        <v>26</v>
      </c>
    </row>
    <row r="8" spans="1:29" s="14" customFormat="1" ht="13.5">
      <c r="A8" s="15">
        <v>4</v>
      </c>
      <c r="B8" s="3" t="s">
        <v>5</v>
      </c>
      <c r="C8" s="4">
        <v>53</v>
      </c>
      <c r="D8" s="7">
        <f>+C8*10</f>
        <v>530</v>
      </c>
      <c r="E8" s="4">
        <v>5</v>
      </c>
      <c r="F8" s="7">
        <v>400</v>
      </c>
      <c r="G8" s="35">
        <f>SUM(D8+F8)</f>
        <v>930</v>
      </c>
      <c r="H8" s="30">
        <v>2</v>
      </c>
      <c r="I8" s="30">
        <f>+H8*10</f>
        <v>20</v>
      </c>
      <c r="J8" s="30">
        <v>4</v>
      </c>
      <c r="K8" s="31">
        <v>450</v>
      </c>
      <c r="L8" s="38">
        <f>+I8+K8</f>
        <v>470</v>
      </c>
      <c r="M8" s="4">
        <v>15</v>
      </c>
      <c r="N8" s="7">
        <f>+M8*10</f>
        <v>150</v>
      </c>
      <c r="O8" s="4">
        <v>1</v>
      </c>
      <c r="P8" s="8">
        <v>1000</v>
      </c>
      <c r="Q8" s="35">
        <f>SUM(N8+P8)</f>
        <v>1150</v>
      </c>
      <c r="R8" s="4">
        <v>42</v>
      </c>
      <c r="S8" s="7">
        <f>+R8*10</f>
        <v>420</v>
      </c>
      <c r="T8" s="4">
        <v>7</v>
      </c>
      <c r="U8" s="8">
        <v>300</v>
      </c>
      <c r="V8" s="38">
        <f>SUM(S8+U8)</f>
        <v>720</v>
      </c>
      <c r="W8" s="30">
        <v>45</v>
      </c>
      <c r="X8" s="31">
        <f>+W8*10</f>
        <v>450</v>
      </c>
      <c r="Y8" s="30">
        <v>6</v>
      </c>
      <c r="Z8" s="68">
        <v>350</v>
      </c>
      <c r="AA8" s="74">
        <f>+X8+Z8</f>
        <v>800</v>
      </c>
      <c r="AB8" s="38">
        <f>-470-720</f>
        <v>-1190</v>
      </c>
      <c r="AC8" s="72">
        <f>SUM(G8+L8+Q8+V8+AA8+AB8)</f>
        <v>2880</v>
      </c>
    </row>
    <row r="9" spans="1:29" s="14" customFormat="1" ht="13.5">
      <c r="A9" s="15">
        <v>5</v>
      </c>
      <c r="B9" s="3" t="s">
        <v>13</v>
      </c>
      <c r="C9" s="4">
        <v>49</v>
      </c>
      <c r="D9" s="7">
        <f>+C9*10</f>
        <v>490</v>
      </c>
      <c r="E9" s="4">
        <v>3</v>
      </c>
      <c r="F9" s="7">
        <v>600</v>
      </c>
      <c r="G9" s="35">
        <f>SUM(D9+F9)</f>
        <v>1090</v>
      </c>
      <c r="H9" s="4">
        <v>22</v>
      </c>
      <c r="I9" s="7">
        <f>+H9*10</f>
        <v>220</v>
      </c>
      <c r="J9" s="4">
        <v>7</v>
      </c>
      <c r="K9" s="7">
        <v>300</v>
      </c>
      <c r="L9" s="38">
        <f>+I9+K9</f>
        <v>520</v>
      </c>
      <c r="M9" s="4">
        <v>40</v>
      </c>
      <c r="N9" s="7">
        <f>+M9*10</f>
        <v>400</v>
      </c>
      <c r="O9" s="4">
        <v>5</v>
      </c>
      <c r="P9" s="8">
        <v>400</v>
      </c>
      <c r="Q9" s="38">
        <f>SUM(N9+P9)</f>
        <v>800</v>
      </c>
      <c r="R9" s="4">
        <v>50</v>
      </c>
      <c r="S9" s="7">
        <f>+R9*10</f>
        <v>500</v>
      </c>
      <c r="T9" s="4">
        <v>4</v>
      </c>
      <c r="U9" s="8">
        <v>450</v>
      </c>
      <c r="V9" s="35">
        <f>SUM(S9+U9)</f>
        <v>950</v>
      </c>
      <c r="W9" s="30">
        <v>40</v>
      </c>
      <c r="X9" s="31">
        <f>+W9*10</f>
        <v>400</v>
      </c>
      <c r="Y9" s="30">
        <v>5</v>
      </c>
      <c r="Z9" s="68">
        <v>400</v>
      </c>
      <c r="AA9" s="74">
        <f>+X9+Z9</f>
        <v>800</v>
      </c>
      <c r="AB9" s="38">
        <f>-520-800</f>
        <v>-1320</v>
      </c>
      <c r="AC9" s="72">
        <f>SUM(G9+L9+Q9+V9+AA9+AB9)</f>
        <v>2840</v>
      </c>
    </row>
    <row r="10" spans="1:29" s="14" customFormat="1" ht="13.5">
      <c r="A10" s="15">
        <v>6</v>
      </c>
      <c r="B10" s="3" t="s">
        <v>14</v>
      </c>
      <c r="C10" s="4">
        <v>50</v>
      </c>
      <c r="D10" s="7">
        <f>+C10*10</f>
        <v>500</v>
      </c>
      <c r="E10" s="4">
        <v>2</v>
      </c>
      <c r="F10" s="7">
        <v>800</v>
      </c>
      <c r="G10" s="35">
        <f>SUM(D10+F10)</f>
        <v>1300</v>
      </c>
      <c r="H10" s="4">
        <v>46</v>
      </c>
      <c r="I10" s="7">
        <f>+H10*10</f>
        <v>460</v>
      </c>
      <c r="J10" s="4">
        <v>8</v>
      </c>
      <c r="K10" s="7">
        <v>250</v>
      </c>
      <c r="L10" s="35">
        <f>+I10+K10</f>
        <v>710</v>
      </c>
      <c r="M10" s="4">
        <v>28</v>
      </c>
      <c r="N10" s="7">
        <f>+M10*10</f>
        <v>280</v>
      </c>
      <c r="O10" s="4">
        <v>4</v>
      </c>
      <c r="P10" s="8">
        <v>450</v>
      </c>
      <c r="Q10" s="35">
        <f>SUM(N10+P10)</f>
        <v>730</v>
      </c>
      <c r="R10" s="4">
        <v>40</v>
      </c>
      <c r="S10" s="7">
        <f>+R10*10</f>
        <v>400</v>
      </c>
      <c r="T10" s="4">
        <v>8</v>
      </c>
      <c r="U10" s="8">
        <v>250</v>
      </c>
      <c r="V10" s="38">
        <f>SUM(S10+U10)</f>
        <v>650</v>
      </c>
      <c r="W10" s="30">
        <v>19</v>
      </c>
      <c r="X10" s="31">
        <f>+W10*10</f>
        <v>190</v>
      </c>
      <c r="Y10" s="30">
        <v>11</v>
      </c>
      <c r="Z10" s="68">
        <v>100</v>
      </c>
      <c r="AA10" s="39">
        <f>+X10+Z10</f>
        <v>290</v>
      </c>
      <c r="AB10" s="38">
        <f>-650-290</f>
        <v>-940</v>
      </c>
      <c r="AC10" s="72">
        <f>SUM(G10+L10+Q10+V10+AA10+AB10)</f>
        <v>2740</v>
      </c>
    </row>
    <row r="11" spans="1:29" s="14" customFormat="1" ht="13.5">
      <c r="A11" s="15">
        <v>7</v>
      </c>
      <c r="B11" s="3" t="s">
        <v>49</v>
      </c>
      <c r="C11" s="4"/>
      <c r="D11" s="4"/>
      <c r="E11" s="4"/>
      <c r="F11" s="4"/>
      <c r="G11" s="38">
        <v>0</v>
      </c>
      <c r="H11" s="4">
        <v>41</v>
      </c>
      <c r="I11" s="7">
        <f>+H11*10</f>
        <v>410</v>
      </c>
      <c r="J11" s="4">
        <v>3</v>
      </c>
      <c r="K11" s="7">
        <v>600</v>
      </c>
      <c r="L11" s="35">
        <f>+I11+K11</f>
        <v>1010</v>
      </c>
      <c r="M11" s="4">
        <v>38</v>
      </c>
      <c r="N11" s="7">
        <f>+M11*10</f>
        <v>380</v>
      </c>
      <c r="O11" s="4">
        <v>7</v>
      </c>
      <c r="P11" s="8">
        <v>300</v>
      </c>
      <c r="Q11" s="38">
        <f>SUM(N11+P11)</f>
        <v>680</v>
      </c>
      <c r="R11" s="4">
        <v>48</v>
      </c>
      <c r="S11" s="7">
        <f>+R11*10</f>
        <v>480</v>
      </c>
      <c r="T11" s="4">
        <v>5</v>
      </c>
      <c r="U11" s="8">
        <v>400</v>
      </c>
      <c r="V11" s="35">
        <f>SUM(S11+U11)</f>
        <v>880</v>
      </c>
      <c r="W11" s="30">
        <v>49</v>
      </c>
      <c r="X11" s="31">
        <f>+W11*10</f>
        <v>490</v>
      </c>
      <c r="Y11" s="30">
        <v>9</v>
      </c>
      <c r="Z11" s="68">
        <v>200</v>
      </c>
      <c r="AA11" s="74">
        <f>+X11+Z11</f>
        <v>690</v>
      </c>
      <c r="AB11" s="38">
        <v>-680</v>
      </c>
      <c r="AC11" s="72">
        <f>SUM(G11+L11+Q11+V11+AA11+AB11)</f>
        <v>2580</v>
      </c>
    </row>
    <row r="12" spans="1:29" s="14" customFormat="1" ht="13.5">
      <c r="A12" s="15">
        <v>8</v>
      </c>
      <c r="B12" s="3" t="s">
        <v>50</v>
      </c>
      <c r="C12" s="4"/>
      <c r="D12" s="4"/>
      <c r="E12" s="4"/>
      <c r="F12" s="4"/>
      <c r="G12" s="38">
        <v>0</v>
      </c>
      <c r="H12" s="4">
        <v>39</v>
      </c>
      <c r="I12" s="7">
        <f>+H12*10</f>
        <v>390</v>
      </c>
      <c r="J12" s="4">
        <v>6</v>
      </c>
      <c r="K12" s="7">
        <v>350</v>
      </c>
      <c r="L12" s="35">
        <f>+I12+K12</f>
        <v>740</v>
      </c>
      <c r="M12" s="4">
        <v>42</v>
      </c>
      <c r="N12" s="7">
        <f>+M12*10</f>
        <v>420</v>
      </c>
      <c r="O12" s="4">
        <v>3</v>
      </c>
      <c r="P12" s="8">
        <v>600</v>
      </c>
      <c r="Q12" s="35">
        <f>SUM(N12+P12)</f>
        <v>1020</v>
      </c>
      <c r="R12" s="4">
        <v>45</v>
      </c>
      <c r="S12" s="7">
        <f>+R12*10</f>
        <v>450</v>
      </c>
      <c r="T12" s="4">
        <v>6</v>
      </c>
      <c r="U12" s="8">
        <v>350</v>
      </c>
      <c r="V12" s="35">
        <f>SUM(S12+U12)</f>
        <v>800</v>
      </c>
      <c r="W12" s="30">
        <v>43</v>
      </c>
      <c r="X12" s="31">
        <f>+W12*10</f>
        <v>430</v>
      </c>
      <c r="Y12" s="30">
        <v>10</v>
      </c>
      <c r="Z12" s="68">
        <v>150</v>
      </c>
      <c r="AA12" s="74">
        <f>+X12+Z12</f>
        <v>580</v>
      </c>
      <c r="AB12" s="38">
        <v>-580</v>
      </c>
      <c r="AC12" s="72">
        <f>SUM(G12+L12+Q12+V12+AA12+AB12)</f>
        <v>2560</v>
      </c>
    </row>
    <row r="13" spans="1:29" s="1" customFormat="1" ht="13.5">
      <c r="A13" s="4">
        <v>9</v>
      </c>
      <c r="B13" s="28" t="s">
        <v>41</v>
      </c>
      <c r="C13" s="4">
        <v>21</v>
      </c>
      <c r="D13" s="7">
        <f>+C13*10</f>
        <v>210</v>
      </c>
      <c r="E13" s="4">
        <v>7</v>
      </c>
      <c r="F13" s="7">
        <v>300</v>
      </c>
      <c r="G13" s="35">
        <f>SUM(D13+F13)</f>
        <v>510</v>
      </c>
      <c r="H13" s="4">
        <v>11</v>
      </c>
      <c r="I13" s="7">
        <f>+H13*10</f>
        <v>110</v>
      </c>
      <c r="J13" s="4">
        <v>11</v>
      </c>
      <c r="K13" s="7">
        <v>100</v>
      </c>
      <c r="L13" s="35">
        <f>+I13+K13</f>
        <v>210</v>
      </c>
      <c r="M13" s="4"/>
      <c r="N13" s="7">
        <f>+M13*10</f>
        <v>0</v>
      </c>
      <c r="O13" s="4"/>
      <c r="P13" s="8"/>
      <c r="Q13" s="38">
        <f>SUM(N13+P13)</f>
        <v>0</v>
      </c>
      <c r="R13" s="4">
        <v>2</v>
      </c>
      <c r="S13" s="7">
        <f>+R13*10</f>
        <v>20</v>
      </c>
      <c r="T13" s="4">
        <v>10</v>
      </c>
      <c r="U13" s="8">
        <v>150</v>
      </c>
      <c r="V13" s="38">
        <f>SUM(S13+U13)</f>
        <v>170</v>
      </c>
      <c r="W13" s="30">
        <v>24</v>
      </c>
      <c r="X13" s="31">
        <f>+W13*10</f>
        <v>240</v>
      </c>
      <c r="Y13" s="30">
        <v>4</v>
      </c>
      <c r="Z13" s="68">
        <v>450</v>
      </c>
      <c r="AA13" s="74">
        <f>+X13+Z13</f>
        <v>690</v>
      </c>
      <c r="AB13" s="38">
        <v>-170</v>
      </c>
      <c r="AC13" s="72">
        <f>SUM(G13+L13+Q13+V13+AA13+AB13)</f>
        <v>1410</v>
      </c>
    </row>
    <row r="14" spans="1:29" s="1" customFormat="1" ht="13.5">
      <c r="A14" s="4">
        <v>10</v>
      </c>
      <c r="B14" s="3" t="s">
        <v>6</v>
      </c>
      <c r="C14" s="4">
        <v>24</v>
      </c>
      <c r="D14" s="7">
        <f>+C14*10</f>
        <v>240</v>
      </c>
      <c r="E14" s="4">
        <v>6</v>
      </c>
      <c r="F14" s="7">
        <v>350</v>
      </c>
      <c r="G14" s="35">
        <f>SUM(D14+F14)</f>
        <v>590</v>
      </c>
      <c r="H14" s="4">
        <v>2</v>
      </c>
      <c r="I14" s="7">
        <f>+H14*10</f>
        <v>20</v>
      </c>
      <c r="J14" s="4">
        <v>10</v>
      </c>
      <c r="K14" s="7">
        <v>150</v>
      </c>
      <c r="L14" s="35">
        <f>+I14+K14</f>
        <v>170</v>
      </c>
      <c r="M14" s="4">
        <v>0</v>
      </c>
      <c r="N14" s="7">
        <f>+M14*10</f>
        <v>0</v>
      </c>
      <c r="O14" s="4"/>
      <c r="P14" s="8"/>
      <c r="Q14" s="35">
        <f>SUM(N14+P14)</f>
        <v>0</v>
      </c>
      <c r="R14" s="4"/>
      <c r="S14" s="8"/>
      <c r="T14" s="4"/>
      <c r="U14" s="8"/>
      <c r="V14" s="35">
        <f>SUM(S14+U14)</f>
        <v>0</v>
      </c>
      <c r="W14" s="30"/>
      <c r="X14" s="31">
        <f>+W14*10</f>
        <v>0</v>
      </c>
      <c r="Y14" s="30"/>
      <c r="Z14" s="68"/>
      <c r="AA14" s="74">
        <f>+X14+Z14</f>
        <v>0</v>
      </c>
      <c r="AB14" s="38">
        <v>0</v>
      </c>
      <c r="AC14" s="72">
        <f>SUM(G14+L14+Q14+V14+AA14+AB14)</f>
        <v>760</v>
      </c>
    </row>
    <row r="15" spans="1:29" s="1" customFormat="1" ht="13.5">
      <c r="A15" s="4">
        <v>11</v>
      </c>
      <c r="B15" s="3" t="s">
        <v>35</v>
      </c>
      <c r="C15" s="4"/>
      <c r="D15" s="4"/>
      <c r="E15" s="4"/>
      <c r="F15" s="4"/>
      <c r="G15" s="38">
        <v>0</v>
      </c>
      <c r="H15" s="4"/>
      <c r="I15" s="4"/>
      <c r="J15" s="4"/>
      <c r="K15" s="4"/>
      <c r="L15" s="38">
        <v>0</v>
      </c>
      <c r="M15" s="4"/>
      <c r="N15" s="4"/>
      <c r="O15" s="4"/>
      <c r="P15" s="4"/>
      <c r="Q15" s="35">
        <f>SUM(N15+P15)</f>
        <v>0</v>
      </c>
      <c r="R15" s="4"/>
      <c r="S15" s="4"/>
      <c r="T15" s="4"/>
      <c r="U15" s="4"/>
      <c r="V15" s="35">
        <f>SUM(S15+U15)</f>
        <v>0</v>
      </c>
      <c r="W15" s="4">
        <v>43</v>
      </c>
      <c r="X15" s="31">
        <f>+W15*10</f>
        <v>430</v>
      </c>
      <c r="Y15" s="4">
        <v>8</v>
      </c>
      <c r="Z15" s="8">
        <v>250</v>
      </c>
      <c r="AA15" s="74">
        <f>+X15+Z15</f>
        <v>680</v>
      </c>
      <c r="AB15" s="38">
        <v>0</v>
      </c>
      <c r="AC15" s="72">
        <f>SUM(G15+L15+Q15+V15+AA15+AB15)</f>
        <v>680</v>
      </c>
    </row>
    <row r="16" spans="1:29" s="1" customFormat="1" ht="13.5">
      <c r="A16" s="4">
        <v>12</v>
      </c>
      <c r="B16" s="3" t="s">
        <v>66</v>
      </c>
      <c r="C16" s="4"/>
      <c r="D16" s="4"/>
      <c r="E16" s="4"/>
      <c r="F16" s="4"/>
      <c r="G16" s="38">
        <v>0</v>
      </c>
      <c r="H16" s="4"/>
      <c r="I16" s="4"/>
      <c r="J16" s="4"/>
      <c r="K16" s="4"/>
      <c r="L16" s="38">
        <v>0</v>
      </c>
      <c r="M16" s="4"/>
      <c r="N16" s="4"/>
      <c r="O16" s="4"/>
      <c r="P16" s="4"/>
      <c r="Q16" s="35">
        <f>SUM(N16+P16)</f>
        <v>0</v>
      </c>
      <c r="R16" s="4"/>
      <c r="S16" s="4"/>
      <c r="T16" s="4"/>
      <c r="U16" s="4"/>
      <c r="V16" s="35">
        <f>SUM(S16+U16)</f>
        <v>0</v>
      </c>
      <c r="W16" s="4">
        <v>27</v>
      </c>
      <c r="X16" s="31">
        <f>+W16*10</f>
        <v>270</v>
      </c>
      <c r="Y16" s="4">
        <v>7</v>
      </c>
      <c r="Z16" s="8">
        <v>300</v>
      </c>
      <c r="AA16" s="74">
        <f>+X16+Z16</f>
        <v>570</v>
      </c>
      <c r="AB16" s="38">
        <v>0</v>
      </c>
      <c r="AC16" s="72">
        <f>SUM(G16+L16+Q16+V16+AA16+AB16)</f>
        <v>570</v>
      </c>
    </row>
    <row r="17" spans="1:29" s="1" customFormat="1" ht="13.5">
      <c r="A17" s="4">
        <v>13</v>
      </c>
      <c r="B17" s="3" t="s">
        <v>62</v>
      </c>
      <c r="C17" s="4"/>
      <c r="D17" s="4"/>
      <c r="E17" s="4"/>
      <c r="F17" s="4"/>
      <c r="G17" s="38">
        <v>0</v>
      </c>
      <c r="H17" s="4"/>
      <c r="I17" s="4"/>
      <c r="J17" s="4"/>
      <c r="K17" s="4"/>
      <c r="L17" s="38">
        <v>0</v>
      </c>
      <c r="M17" s="4"/>
      <c r="N17" s="4"/>
      <c r="O17" s="4"/>
      <c r="P17" s="4"/>
      <c r="Q17" s="35">
        <f>SUM(N17+P17)</f>
        <v>0</v>
      </c>
      <c r="R17" s="4">
        <v>12</v>
      </c>
      <c r="S17" s="7">
        <f>+R17*10</f>
        <v>120</v>
      </c>
      <c r="T17" s="4">
        <v>9</v>
      </c>
      <c r="U17" s="4">
        <v>200</v>
      </c>
      <c r="V17" s="35">
        <f>SUM(S17+U17)</f>
        <v>320</v>
      </c>
      <c r="W17" s="30">
        <v>21</v>
      </c>
      <c r="X17" s="31">
        <f>+W17*10</f>
        <v>210</v>
      </c>
      <c r="Y17" s="30"/>
      <c r="Z17" s="68"/>
      <c r="AA17" s="74">
        <f>+X17+Z17</f>
        <v>210</v>
      </c>
      <c r="AB17" s="38">
        <v>0</v>
      </c>
      <c r="AC17" s="72">
        <f>SUM(G17+L17+Q17+V17+AA17+AB17)</f>
        <v>530</v>
      </c>
    </row>
    <row r="18" spans="1:29" s="1" customFormat="1" ht="13.5">
      <c r="A18" s="4">
        <v>14</v>
      </c>
      <c r="B18" s="3" t="s">
        <v>58</v>
      </c>
      <c r="C18" s="4"/>
      <c r="D18" s="4"/>
      <c r="E18" s="4"/>
      <c r="F18" s="4"/>
      <c r="G18" s="38">
        <v>0</v>
      </c>
      <c r="H18" s="4"/>
      <c r="I18" s="4"/>
      <c r="J18" s="4"/>
      <c r="K18" s="4"/>
      <c r="L18" s="38">
        <v>0</v>
      </c>
      <c r="M18" s="4">
        <v>4</v>
      </c>
      <c r="N18" s="7">
        <f>+M18*10</f>
        <v>40</v>
      </c>
      <c r="O18" s="4">
        <v>6</v>
      </c>
      <c r="P18" s="8">
        <v>350</v>
      </c>
      <c r="Q18" s="35">
        <f>SUM(N18+P18)</f>
        <v>390</v>
      </c>
      <c r="R18" s="4"/>
      <c r="S18" s="8"/>
      <c r="T18" s="4"/>
      <c r="U18" s="8"/>
      <c r="V18" s="35">
        <f>SUM(S18+U18)</f>
        <v>0</v>
      </c>
      <c r="W18" s="30"/>
      <c r="X18" s="31">
        <f>+W18*10</f>
        <v>0</v>
      </c>
      <c r="Y18" s="31"/>
      <c r="Z18" s="68"/>
      <c r="AA18" s="74">
        <f>+X18+Z18</f>
        <v>0</v>
      </c>
      <c r="AB18" s="38">
        <v>0</v>
      </c>
      <c r="AC18" s="72">
        <f>SUM(G18+L18+Q18+V18+AA18+AB18)</f>
        <v>390</v>
      </c>
    </row>
    <row r="19" spans="1:29" s="1" customFormat="1" ht="13.5">
      <c r="A19" s="4">
        <v>15</v>
      </c>
      <c r="B19" s="3" t="s">
        <v>51</v>
      </c>
      <c r="C19" s="4"/>
      <c r="D19" s="4"/>
      <c r="E19" s="4"/>
      <c r="F19" s="4"/>
      <c r="G19" s="38">
        <v>0</v>
      </c>
      <c r="H19" s="4">
        <v>13</v>
      </c>
      <c r="I19" s="7">
        <f>+H19*10</f>
        <v>130</v>
      </c>
      <c r="J19" s="4">
        <v>9</v>
      </c>
      <c r="K19" s="7">
        <v>200</v>
      </c>
      <c r="L19" s="35">
        <f>+I19+K19</f>
        <v>330</v>
      </c>
      <c r="M19" s="8"/>
      <c r="N19" s="7">
        <f>+M19*10</f>
        <v>0</v>
      </c>
      <c r="O19" s="4"/>
      <c r="P19" s="8"/>
      <c r="Q19" s="38">
        <f>SUM(N19+P19)</f>
        <v>0</v>
      </c>
      <c r="R19" s="4"/>
      <c r="S19" s="8"/>
      <c r="T19" s="4"/>
      <c r="U19" s="8"/>
      <c r="V19" s="35">
        <f>SUM(S19+U19)</f>
        <v>0</v>
      </c>
      <c r="W19" s="30"/>
      <c r="X19" s="31">
        <f>+W19*10</f>
        <v>0</v>
      </c>
      <c r="Y19" s="31"/>
      <c r="Z19" s="68"/>
      <c r="AA19" s="74">
        <f>+X19+Z19</f>
        <v>0</v>
      </c>
      <c r="AB19" s="38">
        <v>0</v>
      </c>
      <c r="AC19" s="72">
        <f>SUM(G19+L19+Q19+V19+AA19+AB19)</f>
        <v>330</v>
      </c>
    </row>
    <row r="20" spans="1:29" s="1" customFormat="1" ht="13.5">
      <c r="A20" s="4">
        <v>16</v>
      </c>
      <c r="B20" s="3" t="s">
        <v>55</v>
      </c>
      <c r="C20" s="4"/>
      <c r="D20" s="4"/>
      <c r="E20" s="4"/>
      <c r="F20" s="4"/>
      <c r="G20" s="38">
        <v>0</v>
      </c>
      <c r="H20" s="4"/>
      <c r="I20" s="4"/>
      <c r="J20" s="4"/>
      <c r="K20" s="4"/>
      <c r="L20" s="38">
        <v>0</v>
      </c>
      <c r="M20" s="4"/>
      <c r="N20" s="4"/>
      <c r="O20" s="4"/>
      <c r="P20" s="4"/>
      <c r="Q20" s="35">
        <f>SUM(N20+P20)</f>
        <v>0</v>
      </c>
      <c r="R20" s="4"/>
      <c r="S20" s="4"/>
      <c r="T20" s="4"/>
      <c r="U20" s="4"/>
      <c r="V20" s="35">
        <f>SUM(S20+U20)</f>
        <v>0</v>
      </c>
      <c r="W20" s="4">
        <v>14</v>
      </c>
      <c r="X20" s="31">
        <f>+W20*10</f>
        <v>140</v>
      </c>
      <c r="Y20" s="4">
        <v>12</v>
      </c>
      <c r="Z20" s="4">
        <v>50</v>
      </c>
      <c r="AA20" s="74">
        <f>+X20+Z20</f>
        <v>190</v>
      </c>
      <c r="AB20" s="38">
        <v>0</v>
      </c>
      <c r="AC20" s="72">
        <f>SUM(G20+L20+Q20+V20+AA20+AB20)</f>
        <v>190</v>
      </c>
    </row>
  </sheetData>
  <sheetProtection/>
  <mergeCells count="17">
    <mergeCell ref="AC2:AC4"/>
    <mergeCell ref="A1:B1"/>
    <mergeCell ref="C3:D3"/>
    <mergeCell ref="E3:F3"/>
    <mergeCell ref="A2:A4"/>
    <mergeCell ref="B2:B4"/>
    <mergeCell ref="W2:AA2"/>
    <mergeCell ref="W3:X3"/>
    <mergeCell ref="C2:G2"/>
    <mergeCell ref="H2:L2"/>
    <mergeCell ref="R2:V2"/>
    <mergeCell ref="AB2:AB4"/>
    <mergeCell ref="R3:S3"/>
    <mergeCell ref="H3:I3"/>
    <mergeCell ref="J3:K3"/>
    <mergeCell ref="M2:Q2"/>
    <mergeCell ref="M3:N3"/>
  </mergeCells>
  <printOptions/>
  <pageMargins left="0.63" right="0.71" top="1" bottom="1" header="0.5" footer="0.5"/>
  <pageSetup horizontalDpi="600" verticalDpi="600" orientation="landscape" paperSize="9" r:id="rId1"/>
  <headerFooter alignWithMargins="0">
    <oddHeader>&amp;CRANGSOR  2011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4" sqref="AE14"/>
    </sheetView>
  </sheetViews>
  <sheetFormatPr defaultColWidth="7.57421875" defaultRowHeight="12.75"/>
  <cols>
    <col min="1" max="1" width="7.57421875" style="11" customWidth="1"/>
    <col min="2" max="2" width="16.8515625" style="11" customWidth="1"/>
    <col min="3" max="28" width="7.7109375" style="11" customWidth="1"/>
    <col min="29" max="29" width="9.7109375" style="11" customWidth="1"/>
    <col min="30" max="16384" width="7.57421875" style="11" customWidth="1"/>
  </cols>
  <sheetData>
    <row r="1" spans="1:28" ht="12.75">
      <c r="A1" s="18" t="s">
        <v>11</v>
      </c>
      <c r="B1" s="18"/>
      <c r="C1" s="19"/>
      <c r="D1" s="20"/>
      <c r="E1" s="19"/>
      <c r="F1" s="20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12.75" customHeight="1">
      <c r="A2" s="53" t="s">
        <v>27</v>
      </c>
      <c r="B2" s="53" t="s">
        <v>1</v>
      </c>
      <c r="C2" s="44" t="s">
        <v>32</v>
      </c>
      <c r="D2" s="59"/>
      <c r="E2" s="59"/>
      <c r="F2" s="59"/>
      <c r="G2" s="60"/>
      <c r="H2" s="44" t="s">
        <v>52</v>
      </c>
      <c r="I2" s="45"/>
      <c r="J2" s="45"/>
      <c r="K2" s="45"/>
      <c r="L2" s="46"/>
      <c r="M2" s="44" t="s">
        <v>56</v>
      </c>
      <c r="N2" s="45"/>
      <c r="O2" s="45"/>
      <c r="P2" s="45"/>
      <c r="Q2" s="46"/>
      <c r="R2" s="44" t="s">
        <v>60</v>
      </c>
      <c r="S2" s="45"/>
      <c r="T2" s="45"/>
      <c r="U2" s="45"/>
      <c r="V2" s="46"/>
      <c r="W2" s="44" t="s">
        <v>63</v>
      </c>
      <c r="X2" s="45"/>
      <c r="Y2" s="45"/>
      <c r="Z2" s="45"/>
      <c r="AA2" s="46"/>
      <c r="AB2" s="41" t="s">
        <v>59</v>
      </c>
      <c r="AC2" s="49" t="s">
        <v>34</v>
      </c>
    </row>
    <row r="3" spans="1:29" s="12" customFormat="1" ht="12.75">
      <c r="A3" s="64"/>
      <c r="B3" s="64"/>
      <c r="C3" s="47" t="s">
        <v>2</v>
      </c>
      <c r="D3" s="48"/>
      <c r="E3" s="47" t="s">
        <v>3</v>
      </c>
      <c r="F3" s="48"/>
      <c r="G3" s="6" t="s">
        <v>10</v>
      </c>
      <c r="H3" s="47" t="s">
        <v>2</v>
      </c>
      <c r="I3" s="48"/>
      <c r="J3" s="47" t="s">
        <v>3</v>
      </c>
      <c r="K3" s="48"/>
      <c r="L3" s="6" t="s">
        <v>10</v>
      </c>
      <c r="M3" s="47" t="s">
        <v>2</v>
      </c>
      <c r="N3" s="48"/>
      <c r="O3" s="6" t="s">
        <v>3</v>
      </c>
      <c r="P3" s="6" t="s">
        <v>3</v>
      </c>
      <c r="Q3" s="6" t="s">
        <v>10</v>
      </c>
      <c r="R3" s="47" t="s">
        <v>2</v>
      </c>
      <c r="S3" s="48"/>
      <c r="T3" s="6" t="s">
        <v>3</v>
      </c>
      <c r="U3" s="6" t="s">
        <v>3</v>
      </c>
      <c r="V3" s="6" t="s">
        <v>10</v>
      </c>
      <c r="W3" s="47" t="s">
        <v>2</v>
      </c>
      <c r="X3" s="48"/>
      <c r="Y3" s="6" t="s">
        <v>3</v>
      </c>
      <c r="Z3" s="6" t="s">
        <v>3</v>
      </c>
      <c r="AA3" s="6" t="s">
        <v>10</v>
      </c>
      <c r="AB3" s="42"/>
      <c r="AC3" s="50"/>
    </row>
    <row r="4" spans="1:29" s="12" customFormat="1" ht="12.75">
      <c r="A4" s="65"/>
      <c r="B4" s="65"/>
      <c r="C4" s="6" t="s">
        <v>25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25</v>
      </c>
      <c r="I4" s="6" t="s">
        <v>8</v>
      </c>
      <c r="J4" s="6" t="s">
        <v>9</v>
      </c>
      <c r="K4" s="6" t="s">
        <v>8</v>
      </c>
      <c r="L4" s="6" t="s">
        <v>8</v>
      </c>
      <c r="M4" s="6" t="s">
        <v>25</v>
      </c>
      <c r="N4" s="6" t="s">
        <v>8</v>
      </c>
      <c r="O4" s="6" t="s">
        <v>9</v>
      </c>
      <c r="P4" s="6" t="s">
        <v>8</v>
      </c>
      <c r="Q4" s="6" t="s">
        <v>8</v>
      </c>
      <c r="R4" s="6" t="s">
        <v>25</v>
      </c>
      <c r="S4" s="6" t="s">
        <v>8</v>
      </c>
      <c r="T4" s="6" t="s">
        <v>9</v>
      </c>
      <c r="U4" s="6" t="s">
        <v>8</v>
      </c>
      <c r="V4" s="6" t="s">
        <v>8</v>
      </c>
      <c r="W4" s="6" t="s">
        <v>25</v>
      </c>
      <c r="X4" s="6" t="s">
        <v>8</v>
      </c>
      <c r="Y4" s="6" t="s">
        <v>9</v>
      </c>
      <c r="Z4" s="6" t="s">
        <v>8</v>
      </c>
      <c r="AA4" s="6" t="s">
        <v>8</v>
      </c>
      <c r="AB4" s="43"/>
      <c r="AC4" s="50"/>
    </row>
    <row r="5" spans="1:29" s="14" customFormat="1" ht="13.5">
      <c r="A5" s="4">
        <v>1</v>
      </c>
      <c r="B5" s="4" t="s">
        <v>37</v>
      </c>
      <c r="C5" s="4">
        <v>55</v>
      </c>
      <c r="D5" s="7">
        <f>+C5*10</f>
        <v>550</v>
      </c>
      <c r="E5" s="4">
        <v>1</v>
      </c>
      <c r="F5" s="7">
        <v>1000</v>
      </c>
      <c r="G5" s="35">
        <f>SUM(D5+F5)</f>
        <v>1550</v>
      </c>
      <c r="H5" s="4">
        <v>53</v>
      </c>
      <c r="I5" s="7">
        <f>+H5*10</f>
        <v>530</v>
      </c>
      <c r="J5" s="4">
        <v>4</v>
      </c>
      <c r="K5" s="7">
        <v>450</v>
      </c>
      <c r="L5" s="38">
        <f>+I5+K5</f>
        <v>980</v>
      </c>
      <c r="M5" s="4">
        <v>57</v>
      </c>
      <c r="N5" s="7">
        <f>+M5*10</f>
        <v>570</v>
      </c>
      <c r="O5" s="4">
        <v>1</v>
      </c>
      <c r="P5" s="7">
        <v>1000</v>
      </c>
      <c r="Q5" s="35">
        <f>SUM(N5+P5)</f>
        <v>1570</v>
      </c>
      <c r="R5" s="4">
        <v>58</v>
      </c>
      <c r="S5" s="7">
        <f>+R5*10</f>
        <v>580</v>
      </c>
      <c r="T5" s="4">
        <v>3</v>
      </c>
      <c r="U5" s="8">
        <v>600</v>
      </c>
      <c r="V5" s="35">
        <f>SUM(S5+U5)</f>
        <v>1180</v>
      </c>
      <c r="W5" s="71">
        <v>51</v>
      </c>
      <c r="X5" s="31">
        <f>+W5*10</f>
        <v>510</v>
      </c>
      <c r="Y5" s="71">
        <v>6</v>
      </c>
      <c r="Z5" s="67">
        <v>350</v>
      </c>
      <c r="AA5" s="39">
        <f>+X5+Z5</f>
        <v>860</v>
      </c>
      <c r="AB5" s="38">
        <f>-980-860</f>
        <v>-1840</v>
      </c>
      <c r="AC5" s="72">
        <f>SUM(G5+L5+Q5+V5+AA5+AB5)</f>
        <v>4300</v>
      </c>
    </row>
    <row r="6" spans="1:29" s="14" customFormat="1" ht="13.5">
      <c r="A6" s="4">
        <v>2</v>
      </c>
      <c r="B6" s="4" t="s">
        <v>19</v>
      </c>
      <c r="C6" s="4">
        <v>54</v>
      </c>
      <c r="D6" s="7">
        <f>+C6*10</f>
        <v>540</v>
      </c>
      <c r="E6" s="4">
        <v>4</v>
      </c>
      <c r="F6" s="7">
        <v>450</v>
      </c>
      <c r="G6" s="35">
        <f>SUM(D6+F6)</f>
        <v>990</v>
      </c>
      <c r="H6" s="4">
        <v>52</v>
      </c>
      <c r="I6" s="7">
        <f>+H6*10</f>
        <v>520</v>
      </c>
      <c r="J6" s="4">
        <v>2</v>
      </c>
      <c r="K6" s="7">
        <v>800</v>
      </c>
      <c r="L6" s="35">
        <f>+I6+K6</f>
        <v>1320</v>
      </c>
      <c r="M6" s="4">
        <v>52</v>
      </c>
      <c r="N6" s="7">
        <f>+M6*10</f>
        <v>520</v>
      </c>
      <c r="O6" s="4">
        <v>2</v>
      </c>
      <c r="P6" s="7">
        <v>800</v>
      </c>
      <c r="Q6" s="35">
        <f>SUM(N6+P6)</f>
        <v>1320</v>
      </c>
      <c r="R6" s="4">
        <v>40</v>
      </c>
      <c r="S6" s="7">
        <f>+R6*10</f>
        <v>400</v>
      </c>
      <c r="T6" s="4">
        <v>7</v>
      </c>
      <c r="U6" s="8">
        <v>300</v>
      </c>
      <c r="V6" s="38">
        <f>SUM(S6+U6)</f>
        <v>700</v>
      </c>
      <c r="W6" s="30">
        <v>51</v>
      </c>
      <c r="X6" s="31">
        <f>+W6*10</f>
        <v>510</v>
      </c>
      <c r="Y6" s="30">
        <v>11</v>
      </c>
      <c r="Z6" s="68">
        <v>100</v>
      </c>
      <c r="AA6" s="39">
        <f>+X6+Z6</f>
        <v>610</v>
      </c>
      <c r="AB6" s="38">
        <f>-700-610</f>
        <v>-1310</v>
      </c>
      <c r="AC6" s="72">
        <f>SUM(G6+L6+Q6+V6+AA6+AB6)</f>
        <v>3630</v>
      </c>
    </row>
    <row r="7" spans="1:29" s="14" customFormat="1" ht="13.5">
      <c r="A7" s="4">
        <v>3</v>
      </c>
      <c r="B7" s="4" t="s">
        <v>18</v>
      </c>
      <c r="C7" s="4">
        <v>55</v>
      </c>
      <c r="D7" s="7">
        <f>+C7*10</f>
        <v>550</v>
      </c>
      <c r="E7" s="4">
        <v>2</v>
      </c>
      <c r="F7" s="7">
        <v>800</v>
      </c>
      <c r="G7" s="35">
        <f>SUM(D7+F7)</f>
        <v>1350</v>
      </c>
      <c r="H7" s="4">
        <v>46</v>
      </c>
      <c r="I7" s="7">
        <f>+H7*10</f>
        <v>460</v>
      </c>
      <c r="J7" s="4">
        <v>3</v>
      </c>
      <c r="K7" s="7">
        <v>600</v>
      </c>
      <c r="L7" s="35">
        <f>+I7+K7</f>
        <v>1060</v>
      </c>
      <c r="M7" s="4">
        <v>55</v>
      </c>
      <c r="N7" s="7">
        <f>+M7*10</f>
        <v>550</v>
      </c>
      <c r="O7" s="4">
        <v>3</v>
      </c>
      <c r="P7" s="7">
        <v>600</v>
      </c>
      <c r="Q7" s="35">
        <f>SUM(N7+P7)</f>
        <v>1150</v>
      </c>
      <c r="R7" s="4">
        <v>27</v>
      </c>
      <c r="S7" s="7">
        <f>+R7*10</f>
        <v>270</v>
      </c>
      <c r="T7" s="4">
        <v>9</v>
      </c>
      <c r="U7" s="8">
        <v>200</v>
      </c>
      <c r="V7" s="38">
        <f>SUM(S7+U7)</f>
        <v>470</v>
      </c>
      <c r="W7" s="30">
        <v>55</v>
      </c>
      <c r="X7" s="31">
        <f>+W7*10</f>
        <v>550</v>
      </c>
      <c r="Y7" s="30">
        <v>5</v>
      </c>
      <c r="Z7" s="68">
        <v>400</v>
      </c>
      <c r="AA7" s="39">
        <f>+X7+Z7</f>
        <v>950</v>
      </c>
      <c r="AB7" s="38">
        <f>-470-950</f>
        <v>-1420</v>
      </c>
      <c r="AC7" s="72">
        <f>SUM(G7+L7+Q7+V7+AA7+AB7)</f>
        <v>3560</v>
      </c>
    </row>
    <row r="8" spans="1:29" s="14" customFormat="1" ht="13.5">
      <c r="A8" s="4">
        <v>3</v>
      </c>
      <c r="B8" s="4" t="s">
        <v>36</v>
      </c>
      <c r="C8" s="4">
        <v>53</v>
      </c>
      <c r="D8" s="7">
        <f>+C8*10</f>
        <v>530</v>
      </c>
      <c r="E8" s="4">
        <v>3</v>
      </c>
      <c r="F8" s="7">
        <v>600</v>
      </c>
      <c r="G8" s="35">
        <f>SUM(D8+F8)</f>
        <v>1130</v>
      </c>
      <c r="H8" s="4">
        <v>8</v>
      </c>
      <c r="I8" s="7">
        <f>+H8*10</f>
        <v>80</v>
      </c>
      <c r="J8" s="4"/>
      <c r="K8" s="7"/>
      <c r="L8" s="38">
        <f>+I8+K8</f>
        <v>80</v>
      </c>
      <c r="M8" s="4">
        <v>0</v>
      </c>
      <c r="N8" s="7">
        <f>+M8*10</f>
        <v>0</v>
      </c>
      <c r="O8" s="4"/>
      <c r="P8" s="7"/>
      <c r="Q8" s="38">
        <f>SUM(N8+P8)</f>
        <v>0</v>
      </c>
      <c r="R8" s="4">
        <v>61</v>
      </c>
      <c r="S8" s="7">
        <f>+R8*10</f>
        <v>610</v>
      </c>
      <c r="T8" s="4">
        <v>4</v>
      </c>
      <c r="U8" s="8">
        <v>450</v>
      </c>
      <c r="V8" s="35">
        <f>SUM(S8+U8)</f>
        <v>1060</v>
      </c>
      <c r="W8" s="30">
        <v>57</v>
      </c>
      <c r="X8" s="31">
        <f>+W8*10</f>
        <v>570</v>
      </c>
      <c r="Y8" s="30">
        <v>2</v>
      </c>
      <c r="Z8" s="68">
        <v>800</v>
      </c>
      <c r="AA8" s="73">
        <f>+X8+Z8</f>
        <v>1370</v>
      </c>
      <c r="AB8" s="38">
        <v>-80</v>
      </c>
      <c r="AC8" s="72">
        <f>SUM(G8+L8+Q8+V8+AA8+AB8)</f>
        <v>3560</v>
      </c>
    </row>
    <row r="9" spans="1:29" s="14" customFormat="1" ht="13.5">
      <c r="A9" s="4">
        <v>5</v>
      </c>
      <c r="B9" s="21" t="s">
        <v>21</v>
      </c>
      <c r="C9" s="21">
        <v>59</v>
      </c>
      <c r="D9" s="7">
        <f>+C9*10</f>
        <v>590</v>
      </c>
      <c r="E9" s="4">
        <v>7</v>
      </c>
      <c r="F9" s="7">
        <v>300</v>
      </c>
      <c r="G9" s="35">
        <f>SUM(D9+F9)</f>
        <v>890</v>
      </c>
      <c r="H9" s="4">
        <v>47</v>
      </c>
      <c r="I9" s="7">
        <f>+H9*10</f>
        <v>470</v>
      </c>
      <c r="J9" s="4">
        <v>6</v>
      </c>
      <c r="K9" s="7">
        <v>350</v>
      </c>
      <c r="L9" s="38">
        <f>+I9+K9</f>
        <v>820</v>
      </c>
      <c r="M9" s="4">
        <v>48</v>
      </c>
      <c r="N9" s="7">
        <f>+M9*10</f>
        <v>480</v>
      </c>
      <c r="O9" s="4">
        <v>5</v>
      </c>
      <c r="P9" s="7">
        <v>400</v>
      </c>
      <c r="Q9" s="38">
        <f>SUM(N9+P9)</f>
        <v>880</v>
      </c>
      <c r="R9" s="4">
        <v>61</v>
      </c>
      <c r="S9" s="7">
        <f>+R9*10</f>
        <v>610</v>
      </c>
      <c r="T9" s="4">
        <v>6</v>
      </c>
      <c r="U9" s="8">
        <v>350</v>
      </c>
      <c r="V9" s="35">
        <f>SUM(S9+U9)</f>
        <v>960</v>
      </c>
      <c r="W9" s="30">
        <v>57</v>
      </c>
      <c r="X9" s="31">
        <f>+W9*10</f>
        <v>570</v>
      </c>
      <c r="Y9" s="30">
        <v>1</v>
      </c>
      <c r="Z9" s="68">
        <v>1000</v>
      </c>
      <c r="AA9" s="73">
        <f>+X9+Z9</f>
        <v>1570</v>
      </c>
      <c r="AB9" s="38">
        <f>-820-880</f>
        <v>-1700</v>
      </c>
      <c r="AC9" s="72">
        <f>SUM(G9+L9+Q9+V9+AA9+AB9)</f>
        <v>3420</v>
      </c>
    </row>
    <row r="10" spans="1:29" s="14" customFormat="1" ht="13.5">
      <c r="A10" s="4">
        <v>6</v>
      </c>
      <c r="B10" s="4" t="s">
        <v>4</v>
      </c>
      <c r="C10" s="4">
        <v>52</v>
      </c>
      <c r="D10" s="7">
        <f>+C10*10</f>
        <v>520</v>
      </c>
      <c r="E10" s="4">
        <v>5</v>
      </c>
      <c r="F10" s="7">
        <v>400</v>
      </c>
      <c r="G10" s="35">
        <f>SUM(D10+F10)</f>
        <v>920</v>
      </c>
      <c r="H10" s="4">
        <v>33</v>
      </c>
      <c r="I10" s="7">
        <f>+H10*10</f>
        <v>330</v>
      </c>
      <c r="J10" s="4"/>
      <c r="K10" s="7"/>
      <c r="L10" s="38">
        <f>+I10+K10</f>
        <v>330</v>
      </c>
      <c r="M10" s="4">
        <v>50</v>
      </c>
      <c r="N10" s="7">
        <f>+M10*10</f>
        <v>500</v>
      </c>
      <c r="O10" s="4">
        <v>8</v>
      </c>
      <c r="P10" s="7">
        <v>250</v>
      </c>
      <c r="Q10" s="38">
        <f>SUM(N10+P10)</f>
        <v>750</v>
      </c>
      <c r="R10" s="4">
        <v>55</v>
      </c>
      <c r="S10" s="7">
        <f>+R10*10</f>
        <v>550</v>
      </c>
      <c r="T10" s="4">
        <v>1</v>
      </c>
      <c r="U10" s="8">
        <v>1000</v>
      </c>
      <c r="V10" s="35">
        <f>SUM(S10+U10)</f>
        <v>1550</v>
      </c>
      <c r="W10" s="30">
        <v>55</v>
      </c>
      <c r="X10" s="31">
        <f>+W10*10</f>
        <v>550</v>
      </c>
      <c r="Y10" s="30">
        <v>8</v>
      </c>
      <c r="Z10" s="68">
        <v>250</v>
      </c>
      <c r="AA10" s="73">
        <f>+X10+Z10</f>
        <v>800</v>
      </c>
      <c r="AB10" s="38">
        <f>-330-750</f>
        <v>-1080</v>
      </c>
      <c r="AC10" s="72">
        <f>SUM(G10+L10+Q10+V10+AA10+AB10)</f>
        <v>3270</v>
      </c>
    </row>
    <row r="11" spans="1:29" s="14" customFormat="1" ht="13.5">
      <c r="A11" s="4">
        <v>7</v>
      </c>
      <c r="B11" s="77" t="s">
        <v>42</v>
      </c>
      <c r="C11" s="4">
        <v>42</v>
      </c>
      <c r="D11" s="7">
        <f>+C11*10</f>
        <v>420</v>
      </c>
      <c r="E11" s="4">
        <v>8</v>
      </c>
      <c r="F11" s="7">
        <v>250</v>
      </c>
      <c r="G11" s="38">
        <f>SUM(D11+F11)</f>
        <v>670</v>
      </c>
      <c r="H11" s="4">
        <v>50</v>
      </c>
      <c r="I11" s="7">
        <f>+H11*10</f>
        <v>500</v>
      </c>
      <c r="J11" s="4">
        <v>5</v>
      </c>
      <c r="K11" s="7">
        <v>400</v>
      </c>
      <c r="L11" s="35">
        <f>+I11+K11</f>
        <v>900</v>
      </c>
      <c r="M11" s="4">
        <v>49</v>
      </c>
      <c r="N11" s="7">
        <f>+M11*10</f>
        <v>490</v>
      </c>
      <c r="O11" s="4">
        <v>10</v>
      </c>
      <c r="P11" s="7">
        <v>150</v>
      </c>
      <c r="Q11" s="38">
        <f>SUM(N11+P11)</f>
        <v>640</v>
      </c>
      <c r="R11" s="4">
        <v>57</v>
      </c>
      <c r="S11" s="7">
        <f>+R11*10</f>
        <v>570</v>
      </c>
      <c r="T11" s="4">
        <v>2</v>
      </c>
      <c r="U11" s="8">
        <v>800</v>
      </c>
      <c r="V11" s="35">
        <f>SUM(S11+U11)</f>
        <v>1370</v>
      </c>
      <c r="W11" s="30">
        <v>52</v>
      </c>
      <c r="X11" s="31">
        <f>+W11*10</f>
        <v>520</v>
      </c>
      <c r="Y11" s="30">
        <v>4</v>
      </c>
      <c r="Z11" s="68">
        <v>450</v>
      </c>
      <c r="AA11" s="73">
        <f>+X11+Z11</f>
        <v>970</v>
      </c>
      <c r="AB11" s="38">
        <f>-640-670</f>
        <v>-1310</v>
      </c>
      <c r="AC11" s="72">
        <f>SUM(G11+L11+Q11+V11+AA11+AB11)</f>
        <v>3240</v>
      </c>
    </row>
    <row r="12" spans="1:29" s="14" customFormat="1" ht="13.5">
      <c r="A12" s="4">
        <v>8</v>
      </c>
      <c r="B12" s="4" t="s">
        <v>46</v>
      </c>
      <c r="C12" s="4"/>
      <c r="D12" s="4"/>
      <c r="E12" s="4"/>
      <c r="F12" s="4"/>
      <c r="G12" s="38">
        <v>0</v>
      </c>
      <c r="H12" s="4">
        <v>52</v>
      </c>
      <c r="I12" s="7">
        <f>+H12*10</f>
        <v>520</v>
      </c>
      <c r="J12" s="4">
        <v>8</v>
      </c>
      <c r="K12" s="4">
        <v>250</v>
      </c>
      <c r="L12" s="35">
        <f>+I12+K12</f>
        <v>770</v>
      </c>
      <c r="M12" s="4">
        <v>50</v>
      </c>
      <c r="N12" s="7">
        <f>+M12*10</f>
        <v>500</v>
      </c>
      <c r="O12" s="4">
        <v>6</v>
      </c>
      <c r="P12" s="7">
        <v>350</v>
      </c>
      <c r="Q12" s="35">
        <f>SUM(N12+P12)</f>
        <v>850</v>
      </c>
      <c r="R12" s="4"/>
      <c r="S12" s="8"/>
      <c r="T12" s="4"/>
      <c r="U12" s="8"/>
      <c r="V12" s="38">
        <v>0</v>
      </c>
      <c r="W12" s="30">
        <v>54</v>
      </c>
      <c r="X12" s="31">
        <f>+W12*10</f>
        <v>540</v>
      </c>
      <c r="Y12" s="30">
        <v>9</v>
      </c>
      <c r="Z12" s="68">
        <v>200</v>
      </c>
      <c r="AA12" s="73">
        <f>+X12+Z12</f>
        <v>740</v>
      </c>
      <c r="AB12" s="38">
        <v>0</v>
      </c>
      <c r="AC12" s="72">
        <f>SUM(G12+L12+Q12+V12+AA12+AB12)</f>
        <v>2360</v>
      </c>
    </row>
    <row r="13" spans="1:29" s="14" customFormat="1" ht="13.5">
      <c r="A13" s="4">
        <v>9</v>
      </c>
      <c r="B13" s="29" t="s">
        <v>24</v>
      </c>
      <c r="C13" s="21">
        <v>26</v>
      </c>
      <c r="D13" s="7">
        <f>+C13*10</f>
        <v>260</v>
      </c>
      <c r="E13" s="4">
        <v>11</v>
      </c>
      <c r="F13" s="7">
        <v>100</v>
      </c>
      <c r="G13" s="35">
        <f>SUM(D13+F13)</f>
        <v>360</v>
      </c>
      <c r="H13" s="4">
        <v>35</v>
      </c>
      <c r="I13" s="7">
        <f>+H13*10</f>
        <v>350</v>
      </c>
      <c r="J13" s="4"/>
      <c r="K13" s="7"/>
      <c r="L13" s="38">
        <f>+I13+K13</f>
        <v>350</v>
      </c>
      <c r="M13" s="4">
        <v>51</v>
      </c>
      <c r="N13" s="7">
        <f>+M13*10</f>
        <v>510</v>
      </c>
      <c r="O13" s="4">
        <v>4</v>
      </c>
      <c r="P13" s="7">
        <v>450</v>
      </c>
      <c r="Q13" s="35">
        <f>SUM(N13+P13)</f>
        <v>960</v>
      </c>
      <c r="R13" s="4">
        <v>55</v>
      </c>
      <c r="S13" s="7">
        <f>+R13*10</f>
        <v>550</v>
      </c>
      <c r="T13" s="4">
        <v>5</v>
      </c>
      <c r="U13" s="8">
        <v>400</v>
      </c>
      <c r="V13" s="35">
        <f>SUM(S13+U13)</f>
        <v>950</v>
      </c>
      <c r="W13" s="30"/>
      <c r="X13" s="31">
        <f>+W13*10</f>
        <v>0</v>
      </c>
      <c r="Y13" s="30"/>
      <c r="Z13" s="68"/>
      <c r="AA13" s="39">
        <f>+X13+Z13</f>
        <v>0</v>
      </c>
      <c r="AB13" s="38">
        <v>-350</v>
      </c>
      <c r="AC13" s="72">
        <f>SUM(G13+L13+Q13+V13+AA13+AB13)</f>
        <v>2270</v>
      </c>
    </row>
    <row r="14" spans="1:29" s="14" customFormat="1" ht="13.5">
      <c r="A14" s="4">
        <v>10</v>
      </c>
      <c r="B14" s="4" t="s">
        <v>20</v>
      </c>
      <c r="C14" s="21">
        <v>41</v>
      </c>
      <c r="D14" s="7">
        <f>+C14*10</f>
        <v>410</v>
      </c>
      <c r="E14" s="4">
        <v>9</v>
      </c>
      <c r="F14" s="7">
        <v>200</v>
      </c>
      <c r="G14" s="35">
        <f>SUM(D14+F14)</f>
        <v>610</v>
      </c>
      <c r="H14" s="4">
        <v>40</v>
      </c>
      <c r="I14" s="7">
        <f>+H14*10</f>
        <v>400</v>
      </c>
      <c r="J14" s="4"/>
      <c r="K14" s="7"/>
      <c r="L14" s="35">
        <f>+I14+K14</f>
        <v>400</v>
      </c>
      <c r="M14" s="4">
        <v>0</v>
      </c>
      <c r="N14" s="7">
        <f>+M14*10</f>
        <v>0</v>
      </c>
      <c r="O14" s="4"/>
      <c r="P14" s="7"/>
      <c r="Q14" s="38">
        <f>SUM(N14+P14)</f>
        <v>0</v>
      </c>
      <c r="R14" s="4">
        <v>12</v>
      </c>
      <c r="S14" s="7">
        <f>+R14*10</f>
        <v>120</v>
      </c>
      <c r="T14" s="4">
        <v>12</v>
      </c>
      <c r="U14" s="8">
        <v>50</v>
      </c>
      <c r="V14" s="38">
        <f>SUM(S14+U14)</f>
        <v>170</v>
      </c>
      <c r="W14" s="30">
        <v>55</v>
      </c>
      <c r="X14" s="31">
        <f>+W14*10</f>
        <v>550</v>
      </c>
      <c r="Y14" s="30">
        <v>3</v>
      </c>
      <c r="Z14" s="68">
        <v>600</v>
      </c>
      <c r="AA14" s="73">
        <f>+X14+Z14</f>
        <v>1150</v>
      </c>
      <c r="AB14" s="38">
        <v>-170</v>
      </c>
      <c r="AC14" s="72">
        <f>SUM(G14+L14+Q14+V14+AA14+AB14)</f>
        <v>2160</v>
      </c>
    </row>
    <row r="15" spans="1:29" s="14" customFormat="1" ht="13.5">
      <c r="A15" s="4">
        <v>11</v>
      </c>
      <c r="B15" s="21" t="s">
        <v>22</v>
      </c>
      <c r="C15" s="21">
        <v>39</v>
      </c>
      <c r="D15" s="7">
        <f>+C15*10</f>
        <v>390</v>
      </c>
      <c r="E15" s="4">
        <v>10</v>
      </c>
      <c r="F15" s="7">
        <v>150</v>
      </c>
      <c r="G15" s="35">
        <f>SUM(D15+F15)</f>
        <v>540</v>
      </c>
      <c r="H15" s="4">
        <v>52</v>
      </c>
      <c r="I15" s="7">
        <f>+H15*10</f>
        <v>520</v>
      </c>
      <c r="J15" s="4">
        <v>9</v>
      </c>
      <c r="K15" s="7">
        <v>200</v>
      </c>
      <c r="L15" s="35">
        <f>+I15+K15</f>
        <v>720</v>
      </c>
      <c r="M15" s="4">
        <v>49</v>
      </c>
      <c r="N15" s="7">
        <f>+M15*10</f>
        <v>490</v>
      </c>
      <c r="O15" s="4">
        <v>7</v>
      </c>
      <c r="P15" s="7">
        <v>300</v>
      </c>
      <c r="Q15" s="35">
        <f>SUM(N15+P15)</f>
        <v>790</v>
      </c>
      <c r="R15" s="4"/>
      <c r="S15" s="8"/>
      <c r="T15" s="4"/>
      <c r="U15" s="8"/>
      <c r="V15" s="38">
        <v>0</v>
      </c>
      <c r="W15" s="30">
        <v>38</v>
      </c>
      <c r="X15" s="31">
        <f>+W15*10</f>
        <v>380</v>
      </c>
      <c r="Y15" s="30"/>
      <c r="Z15" s="68"/>
      <c r="AA15" s="39">
        <f>+X15+Z15</f>
        <v>380</v>
      </c>
      <c r="AB15" s="38">
        <v>-380</v>
      </c>
      <c r="AC15" s="72">
        <f>SUM(G15+L15+Q15+V15+AA15+AB15)</f>
        <v>2050</v>
      </c>
    </row>
    <row r="16" spans="1:29" s="14" customFormat="1" ht="13.5">
      <c r="A16" s="4">
        <v>12</v>
      </c>
      <c r="B16" s="4" t="s">
        <v>49</v>
      </c>
      <c r="C16" s="4"/>
      <c r="D16" s="4"/>
      <c r="E16" s="4"/>
      <c r="F16" s="4"/>
      <c r="G16" s="38">
        <v>0</v>
      </c>
      <c r="H16" s="4">
        <v>51</v>
      </c>
      <c r="I16" s="7">
        <f>+H16*10</f>
        <v>510</v>
      </c>
      <c r="J16" s="4">
        <v>12</v>
      </c>
      <c r="K16" s="4">
        <v>0</v>
      </c>
      <c r="L16" s="35">
        <f>+I16+K16</f>
        <v>510</v>
      </c>
      <c r="M16" s="4">
        <v>54</v>
      </c>
      <c r="N16" s="7">
        <f>+M16*10</f>
        <v>540</v>
      </c>
      <c r="O16" s="4">
        <v>9</v>
      </c>
      <c r="P16" s="7">
        <v>200</v>
      </c>
      <c r="Q16" s="35">
        <f>SUM(N16+P16)</f>
        <v>740</v>
      </c>
      <c r="R16" s="4">
        <v>20</v>
      </c>
      <c r="S16" s="7">
        <f>+R16*10</f>
        <v>200</v>
      </c>
      <c r="T16" s="4">
        <v>11</v>
      </c>
      <c r="U16" s="8">
        <v>100</v>
      </c>
      <c r="V16" s="38">
        <f>SUM(S16+U16)</f>
        <v>300</v>
      </c>
      <c r="W16" s="30">
        <v>52</v>
      </c>
      <c r="X16" s="31">
        <f>+W16*10</f>
        <v>520</v>
      </c>
      <c r="Y16" s="30">
        <v>10</v>
      </c>
      <c r="Z16" s="68">
        <v>150</v>
      </c>
      <c r="AA16" s="73">
        <f>+X16+Z16</f>
        <v>670</v>
      </c>
      <c r="AB16" s="38">
        <v>-300</v>
      </c>
      <c r="AC16" s="72">
        <f>SUM(G16+L16+Q16+V16+AA16+AB16)</f>
        <v>1920</v>
      </c>
    </row>
    <row r="17" spans="1:29" s="14" customFormat="1" ht="13.5">
      <c r="A17" s="4">
        <v>13</v>
      </c>
      <c r="B17" s="21" t="s">
        <v>53</v>
      </c>
      <c r="C17" s="4"/>
      <c r="D17" s="4"/>
      <c r="E17" s="4"/>
      <c r="F17" s="4"/>
      <c r="G17" s="38">
        <v>0</v>
      </c>
      <c r="H17" s="4">
        <v>42</v>
      </c>
      <c r="I17" s="7">
        <f>+H17*10</f>
        <v>420</v>
      </c>
      <c r="J17" s="4">
        <v>1</v>
      </c>
      <c r="K17" s="7">
        <v>1000</v>
      </c>
      <c r="L17" s="35">
        <f>+I17+K17</f>
        <v>1420</v>
      </c>
      <c r="M17" s="4">
        <v>38</v>
      </c>
      <c r="N17" s="7">
        <f>+M17*10</f>
        <v>380</v>
      </c>
      <c r="O17" s="4">
        <v>12</v>
      </c>
      <c r="P17" s="7">
        <v>50</v>
      </c>
      <c r="Q17" s="35">
        <f>SUM(N17+P17)</f>
        <v>430</v>
      </c>
      <c r="R17" s="4"/>
      <c r="S17" s="8"/>
      <c r="T17" s="4"/>
      <c r="U17" s="8"/>
      <c r="V17" s="38">
        <v>0</v>
      </c>
      <c r="W17" s="30"/>
      <c r="X17" s="31">
        <f>+W17*10</f>
        <v>0</v>
      </c>
      <c r="Y17" s="30"/>
      <c r="Z17" s="68"/>
      <c r="AA17" s="73">
        <f>+X17+Z17</f>
        <v>0</v>
      </c>
      <c r="AB17" s="38">
        <v>0</v>
      </c>
      <c r="AC17" s="72">
        <f>SUM(G17+L17+Q17+V17+AA17+AB17)</f>
        <v>1850</v>
      </c>
    </row>
    <row r="18" spans="1:29" s="14" customFormat="1" ht="13.5">
      <c r="A18" s="4">
        <v>14</v>
      </c>
      <c r="B18" s="4" t="s">
        <v>54</v>
      </c>
      <c r="C18" s="4"/>
      <c r="D18" s="4"/>
      <c r="E18" s="4"/>
      <c r="F18" s="4"/>
      <c r="G18" s="38">
        <v>0</v>
      </c>
      <c r="H18" s="4">
        <v>41</v>
      </c>
      <c r="I18" s="7">
        <f>+H18*10</f>
        <v>410</v>
      </c>
      <c r="J18" s="4">
        <v>7</v>
      </c>
      <c r="K18" s="4">
        <v>300</v>
      </c>
      <c r="L18" s="35">
        <f>+I18+K18</f>
        <v>710</v>
      </c>
      <c r="M18" s="4">
        <v>0</v>
      </c>
      <c r="N18" s="7">
        <f>+M18*10</f>
        <v>0</v>
      </c>
      <c r="O18" s="4"/>
      <c r="P18" s="8"/>
      <c r="Q18" s="38">
        <f>SUM(N18+P18)</f>
        <v>0</v>
      </c>
      <c r="R18" s="4">
        <v>36</v>
      </c>
      <c r="S18" s="7">
        <f>+R18*10</f>
        <v>360</v>
      </c>
      <c r="T18" s="4">
        <v>8</v>
      </c>
      <c r="U18" s="8">
        <v>250</v>
      </c>
      <c r="V18" s="35">
        <f>SUM(S18+U18)</f>
        <v>610</v>
      </c>
      <c r="W18" s="30">
        <v>45</v>
      </c>
      <c r="X18" s="31">
        <f>+W18*10</f>
        <v>450</v>
      </c>
      <c r="Y18" s="30"/>
      <c r="Z18" s="68"/>
      <c r="AA18" s="73">
        <f>+X18+Z18</f>
        <v>450</v>
      </c>
      <c r="AB18" s="38">
        <v>0</v>
      </c>
      <c r="AC18" s="72">
        <f>SUM(G18+L18+Q18+V18+AA18+AB18)</f>
        <v>1770</v>
      </c>
    </row>
    <row r="19" spans="1:29" s="1" customFormat="1" ht="13.5">
      <c r="A19" s="4">
        <v>15</v>
      </c>
      <c r="B19" s="4" t="s">
        <v>23</v>
      </c>
      <c r="C19" s="4">
        <v>53</v>
      </c>
      <c r="D19" s="7">
        <f>+C19*10</f>
        <v>530</v>
      </c>
      <c r="E19" s="4">
        <v>6</v>
      </c>
      <c r="F19" s="7">
        <v>350</v>
      </c>
      <c r="G19" s="35">
        <f>SUM(D19+F19)</f>
        <v>880</v>
      </c>
      <c r="H19" s="4">
        <v>49</v>
      </c>
      <c r="I19" s="7">
        <f>+H19*10</f>
        <v>490</v>
      </c>
      <c r="J19" s="4">
        <v>11</v>
      </c>
      <c r="K19" s="7">
        <v>100</v>
      </c>
      <c r="L19" s="35">
        <f>+I19+K19</f>
        <v>590</v>
      </c>
      <c r="M19" s="4">
        <v>0</v>
      </c>
      <c r="N19" s="7">
        <f>+M19*10</f>
        <v>0</v>
      </c>
      <c r="O19" s="4"/>
      <c r="P19" s="7"/>
      <c r="Q19" s="38">
        <f>SUM(N19+P19)</f>
        <v>0</v>
      </c>
      <c r="R19" s="4"/>
      <c r="S19" s="8"/>
      <c r="T19" s="4"/>
      <c r="U19" s="8"/>
      <c r="V19" s="38">
        <v>0</v>
      </c>
      <c r="W19" s="30"/>
      <c r="X19" s="31">
        <f>+W19*10</f>
        <v>0</v>
      </c>
      <c r="Y19" s="30"/>
      <c r="Z19" s="68"/>
      <c r="AA19" s="73">
        <f>+X19+Z19</f>
        <v>0</v>
      </c>
      <c r="AB19" s="38">
        <v>0</v>
      </c>
      <c r="AC19" s="72">
        <f>SUM(G19+L19+Q19+V19+AA19+AB19)</f>
        <v>1470</v>
      </c>
    </row>
    <row r="20" spans="1:29" s="1" customFormat="1" ht="13.5">
      <c r="A20" s="4">
        <v>16</v>
      </c>
      <c r="B20" s="4" t="s">
        <v>17</v>
      </c>
      <c r="C20" s="4"/>
      <c r="D20" s="4"/>
      <c r="E20" s="4"/>
      <c r="F20" s="4"/>
      <c r="G20" s="38">
        <v>0</v>
      </c>
      <c r="H20" s="4">
        <v>40</v>
      </c>
      <c r="I20" s="7">
        <f>+H20*10</f>
        <v>400</v>
      </c>
      <c r="J20" s="4"/>
      <c r="K20" s="4"/>
      <c r="L20" s="35">
        <f>+I20+K20</f>
        <v>400</v>
      </c>
      <c r="M20" s="4">
        <v>26</v>
      </c>
      <c r="N20" s="7">
        <f>+M20*10</f>
        <v>260</v>
      </c>
      <c r="O20" s="4"/>
      <c r="P20" s="8"/>
      <c r="Q20" s="35">
        <f>SUM(N20+P20)</f>
        <v>260</v>
      </c>
      <c r="R20" s="4"/>
      <c r="S20" s="8"/>
      <c r="T20" s="4"/>
      <c r="U20" s="8"/>
      <c r="V20" s="38">
        <v>0</v>
      </c>
      <c r="W20" s="30">
        <v>51</v>
      </c>
      <c r="X20" s="31">
        <f>+W20*10</f>
        <v>510</v>
      </c>
      <c r="Y20" s="30">
        <v>7</v>
      </c>
      <c r="Z20" s="68">
        <v>300</v>
      </c>
      <c r="AA20" s="73">
        <f>+X20+Z20</f>
        <v>810</v>
      </c>
      <c r="AB20" s="38">
        <v>0</v>
      </c>
      <c r="AC20" s="72">
        <f>SUM(G20+L20+Q20+V20+AA20+AB20)</f>
        <v>1470</v>
      </c>
    </row>
    <row r="21" spans="1:29" s="1" customFormat="1" ht="13.5">
      <c r="A21" s="4">
        <v>17</v>
      </c>
      <c r="B21" s="21" t="s">
        <v>16</v>
      </c>
      <c r="C21" s="21">
        <v>15</v>
      </c>
      <c r="D21" s="7">
        <f>+C21*10</f>
        <v>150</v>
      </c>
      <c r="E21" s="4"/>
      <c r="F21" s="7"/>
      <c r="G21" s="38">
        <f>SUM(D21+F21)</f>
        <v>150</v>
      </c>
      <c r="H21" s="4">
        <v>33</v>
      </c>
      <c r="I21" s="7">
        <f>+H21*10</f>
        <v>330</v>
      </c>
      <c r="J21" s="4"/>
      <c r="K21" s="7"/>
      <c r="L21" s="35">
        <f>+I21+K21</f>
        <v>330</v>
      </c>
      <c r="M21" s="4">
        <v>46</v>
      </c>
      <c r="N21" s="7">
        <f>+M21*10</f>
        <v>460</v>
      </c>
      <c r="O21" s="4">
        <v>11</v>
      </c>
      <c r="P21" s="7">
        <v>100</v>
      </c>
      <c r="Q21" s="35">
        <f>SUM(N21+P21)</f>
        <v>560</v>
      </c>
      <c r="R21" s="4"/>
      <c r="S21" s="8"/>
      <c r="T21" s="4"/>
      <c r="U21" s="8"/>
      <c r="V21" s="38">
        <v>0</v>
      </c>
      <c r="W21" s="30">
        <v>50</v>
      </c>
      <c r="X21" s="31">
        <f>+W21*10</f>
        <v>500</v>
      </c>
      <c r="Y21" s="30">
        <v>12</v>
      </c>
      <c r="Z21" s="68">
        <v>50</v>
      </c>
      <c r="AA21" s="73">
        <f>+X21+Z21</f>
        <v>550</v>
      </c>
      <c r="AB21" s="38">
        <v>-150</v>
      </c>
      <c r="AC21" s="72">
        <f>SUM(G21+L21+Q21+V21+AA21+AB21)</f>
        <v>1440</v>
      </c>
    </row>
    <row r="22" spans="1:29" s="1" customFormat="1" ht="13.5">
      <c r="A22" s="4">
        <v>18</v>
      </c>
      <c r="B22" s="4" t="s">
        <v>15</v>
      </c>
      <c r="C22" s="21">
        <v>21</v>
      </c>
      <c r="D22" s="7">
        <f>+C22*10</f>
        <v>210</v>
      </c>
      <c r="E22" s="4">
        <v>12</v>
      </c>
      <c r="F22" s="7">
        <v>50</v>
      </c>
      <c r="G22" s="38">
        <f>SUM(D22+F22)</f>
        <v>260</v>
      </c>
      <c r="H22" s="4">
        <v>43</v>
      </c>
      <c r="I22" s="7">
        <f>+H22*10</f>
        <v>430</v>
      </c>
      <c r="J22" s="4">
        <v>10</v>
      </c>
      <c r="K22" s="7">
        <v>150</v>
      </c>
      <c r="L22" s="35">
        <f>+I22+K22</f>
        <v>580</v>
      </c>
      <c r="M22" s="4">
        <v>27</v>
      </c>
      <c r="N22" s="7">
        <f>+M22*10</f>
        <v>270</v>
      </c>
      <c r="O22" s="4"/>
      <c r="P22" s="7"/>
      <c r="Q22" s="35">
        <f>SUM(N22+P22)</f>
        <v>270</v>
      </c>
      <c r="R22" s="4">
        <v>25</v>
      </c>
      <c r="S22" s="7">
        <f>+R22*10</f>
        <v>250</v>
      </c>
      <c r="T22" s="4">
        <v>10</v>
      </c>
      <c r="U22" s="8">
        <v>150</v>
      </c>
      <c r="V22" s="35">
        <f>SUM(S22+U22)</f>
        <v>400</v>
      </c>
      <c r="W22" s="30">
        <v>8</v>
      </c>
      <c r="X22" s="31">
        <f>+W22*10</f>
        <v>80</v>
      </c>
      <c r="Y22" s="30"/>
      <c r="Z22" s="68"/>
      <c r="AA22" s="73">
        <f>+X22+Z22</f>
        <v>80</v>
      </c>
      <c r="AB22" s="38">
        <v>-260</v>
      </c>
      <c r="AC22" s="72">
        <f>SUM(G22+L22+Q22+V22+AA22+AB22)</f>
        <v>1330</v>
      </c>
    </row>
    <row r="23" spans="1:29" s="1" customFormat="1" ht="13.5">
      <c r="A23" s="4">
        <v>19</v>
      </c>
      <c r="B23" s="21" t="s">
        <v>43</v>
      </c>
      <c r="C23" s="21">
        <v>17</v>
      </c>
      <c r="D23" s="7">
        <f>+C23*10</f>
        <v>170</v>
      </c>
      <c r="E23" s="4" t="s">
        <v>26</v>
      </c>
      <c r="F23" s="7"/>
      <c r="G23" s="35">
        <f>SUM(D23+F23)</f>
        <v>170</v>
      </c>
      <c r="H23" s="4">
        <v>39</v>
      </c>
      <c r="I23" s="7">
        <f>+H23*10</f>
        <v>390</v>
      </c>
      <c r="J23" s="4"/>
      <c r="K23" s="7"/>
      <c r="L23" s="35">
        <f>+I23+K23</f>
        <v>390</v>
      </c>
      <c r="M23" s="4">
        <v>0</v>
      </c>
      <c r="N23" s="7">
        <f>+M23*10</f>
        <v>0</v>
      </c>
      <c r="O23" s="4"/>
      <c r="P23" s="8"/>
      <c r="Q23" s="38">
        <f>SUM(N23+P23)</f>
        <v>0</v>
      </c>
      <c r="R23" s="4"/>
      <c r="S23" s="8"/>
      <c r="T23" s="4"/>
      <c r="U23" s="8"/>
      <c r="V23" s="38">
        <v>0</v>
      </c>
      <c r="W23" s="30"/>
      <c r="X23" s="31">
        <f>+W23*10</f>
        <v>0</v>
      </c>
      <c r="Y23" s="31"/>
      <c r="Z23" s="68"/>
      <c r="AA23" s="73">
        <f>+X23+Z23</f>
        <v>0</v>
      </c>
      <c r="AB23" s="38">
        <v>0</v>
      </c>
      <c r="AC23" s="72">
        <f>SUM(G23+L23+Q23+V23+AA23+AB23)</f>
        <v>560</v>
      </c>
    </row>
    <row r="24" spans="1:29" s="1" customFormat="1" ht="13.5">
      <c r="A24" s="4">
        <v>20</v>
      </c>
      <c r="B24" s="21" t="s">
        <v>67</v>
      </c>
      <c r="C24" s="4"/>
      <c r="D24" s="4"/>
      <c r="E24" s="4"/>
      <c r="F24" s="4"/>
      <c r="G24" s="38">
        <f>SUM(D24+F24)</f>
        <v>0</v>
      </c>
      <c r="H24" s="4"/>
      <c r="I24" s="4"/>
      <c r="J24" s="4"/>
      <c r="K24" s="4"/>
      <c r="L24" s="38">
        <f>+I24+K24</f>
        <v>0</v>
      </c>
      <c r="M24" s="4"/>
      <c r="N24" s="4"/>
      <c r="O24" s="4"/>
      <c r="P24" s="4"/>
      <c r="Q24" s="35">
        <f>SUM(N24+P24)</f>
        <v>0</v>
      </c>
      <c r="R24" s="4"/>
      <c r="S24" s="4"/>
      <c r="T24" s="4"/>
      <c r="U24" s="4"/>
      <c r="V24" s="35">
        <v>0</v>
      </c>
      <c r="W24" s="4">
        <v>49</v>
      </c>
      <c r="X24" s="31">
        <f>+W24*10</f>
        <v>490</v>
      </c>
      <c r="Y24" s="4"/>
      <c r="Z24" s="4"/>
      <c r="AA24" s="73">
        <f>+X24+Z24</f>
        <v>490</v>
      </c>
      <c r="AB24" s="38">
        <v>0</v>
      </c>
      <c r="AC24" s="72">
        <f>SUM(G24+L24+Q24+V24+AA24+AB24)</f>
        <v>490</v>
      </c>
    </row>
    <row r="25" spans="1:29" s="1" customFormat="1" ht="13.5">
      <c r="A25" s="4">
        <v>21</v>
      </c>
      <c r="B25" s="21" t="s">
        <v>68</v>
      </c>
      <c r="C25" s="4"/>
      <c r="D25" s="4"/>
      <c r="E25" s="4"/>
      <c r="F25" s="4"/>
      <c r="G25" s="38">
        <f>SUM(D25+F25)</f>
        <v>0</v>
      </c>
      <c r="H25" s="4"/>
      <c r="I25" s="4"/>
      <c r="J25" s="4"/>
      <c r="K25" s="4"/>
      <c r="L25" s="38">
        <f>+I25+K25</f>
        <v>0</v>
      </c>
      <c r="M25" s="4"/>
      <c r="N25" s="4"/>
      <c r="O25" s="4"/>
      <c r="P25" s="4"/>
      <c r="Q25" s="35">
        <f>SUM(N25+P25)</f>
        <v>0</v>
      </c>
      <c r="R25" s="4"/>
      <c r="S25" s="4"/>
      <c r="T25" s="4"/>
      <c r="U25" s="4"/>
      <c r="V25" s="35">
        <v>0</v>
      </c>
      <c r="W25" s="4">
        <v>29</v>
      </c>
      <c r="X25" s="7">
        <f>+W25*10</f>
        <v>290</v>
      </c>
      <c r="Y25" s="4"/>
      <c r="Z25" s="4"/>
      <c r="AA25" s="76">
        <f>+X25+Z25</f>
        <v>290</v>
      </c>
      <c r="AB25" s="38">
        <v>0</v>
      </c>
      <c r="AC25" s="72">
        <f>SUM(G25+L25+Q25+V25+AA25+AB25)</f>
        <v>290</v>
      </c>
    </row>
  </sheetData>
  <sheetProtection/>
  <mergeCells count="16">
    <mergeCell ref="AC2:AC4"/>
    <mergeCell ref="A2:A4"/>
    <mergeCell ref="B2:B4"/>
    <mergeCell ref="C2:G2"/>
    <mergeCell ref="C3:D3"/>
    <mergeCell ref="E3:F3"/>
    <mergeCell ref="H2:L2"/>
    <mergeCell ref="H3:I3"/>
    <mergeCell ref="W2:AA2"/>
    <mergeCell ref="W3:X3"/>
    <mergeCell ref="J3:K3"/>
    <mergeCell ref="R2:V2"/>
    <mergeCell ref="AB2:AB4"/>
    <mergeCell ref="R3:S3"/>
    <mergeCell ref="M2:Q2"/>
    <mergeCell ref="M3:N3"/>
  </mergeCells>
  <printOptions/>
  <pageMargins left="0.75" right="0.75" top="1" bottom="1" header="0.5" footer="0.5"/>
  <pageSetup horizontalDpi="209" verticalDpi="209" orientation="landscape" paperSize="9" r:id="rId1"/>
  <headerFooter alignWithMargins="0">
    <oddHeader>&amp;CRANGSOR  2011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4"/>
  <sheetViews>
    <sheetView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9" sqref="AD9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7" width="7.7109375" style="25" customWidth="1"/>
    <col min="8" max="28" width="7.7109375" style="16" customWidth="1"/>
    <col min="29" max="29" width="11.00390625" style="11" customWidth="1"/>
    <col min="30" max="16384" width="9.140625" style="11" customWidth="1"/>
  </cols>
  <sheetData>
    <row r="1" spans="1:28" ht="12.75">
      <c r="A1" s="18" t="s">
        <v>38</v>
      </c>
      <c r="B1" s="18"/>
      <c r="C1" s="19"/>
      <c r="D1" s="20"/>
      <c r="E1" s="19"/>
      <c r="F1" s="20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12.75" customHeight="1">
      <c r="A2" s="53" t="s">
        <v>27</v>
      </c>
      <c r="B2" s="53" t="s">
        <v>1</v>
      </c>
      <c r="C2" s="44" t="s">
        <v>31</v>
      </c>
      <c r="D2" s="59"/>
      <c r="E2" s="59"/>
      <c r="F2" s="59"/>
      <c r="G2" s="60"/>
      <c r="H2" s="44" t="s">
        <v>52</v>
      </c>
      <c r="I2" s="45"/>
      <c r="J2" s="45"/>
      <c r="K2" s="45"/>
      <c r="L2" s="46"/>
      <c r="M2" s="44" t="s">
        <v>56</v>
      </c>
      <c r="N2" s="45"/>
      <c r="O2" s="45"/>
      <c r="P2" s="45"/>
      <c r="Q2" s="46"/>
      <c r="R2" s="44" t="s">
        <v>60</v>
      </c>
      <c r="S2" s="45"/>
      <c r="T2" s="45"/>
      <c r="U2" s="45"/>
      <c r="V2" s="46"/>
      <c r="W2" s="44" t="s">
        <v>63</v>
      </c>
      <c r="X2" s="45"/>
      <c r="Y2" s="45"/>
      <c r="Z2" s="45"/>
      <c r="AA2" s="46"/>
      <c r="AB2" s="41" t="s">
        <v>59</v>
      </c>
      <c r="AC2" s="49" t="s">
        <v>34</v>
      </c>
    </row>
    <row r="3" spans="1:29" s="12" customFormat="1" ht="12.75">
      <c r="A3" s="64"/>
      <c r="B3" s="62"/>
      <c r="C3" s="66" t="s">
        <v>2</v>
      </c>
      <c r="D3" s="48"/>
      <c r="E3" s="47" t="s">
        <v>3</v>
      </c>
      <c r="F3" s="48"/>
      <c r="G3" s="6" t="s">
        <v>10</v>
      </c>
      <c r="H3" s="47" t="s">
        <v>2</v>
      </c>
      <c r="I3" s="48"/>
      <c r="J3" s="47" t="s">
        <v>3</v>
      </c>
      <c r="K3" s="48"/>
      <c r="L3" s="6" t="s">
        <v>10</v>
      </c>
      <c r="M3" s="47" t="s">
        <v>2</v>
      </c>
      <c r="N3" s="48"/>
      <c r="O3" s="6" t="s">
        <v>3</v>
      </c>
      <c r="P3" s="6" t="s">
        <v>3</v>
      </c>
      <c r="Q3" s="6" t="s">
        <v>10</v>
      </c>
      <c r="R3" s="47" t="s">
        <v>2</v>
      </c>
      <c r="S3" s="48"/>
      <c r="T3" s="6" t="s">
        <v>3</v>
      </c>
      <c r="U3" s="6" t="s">
        <v>3</v>
      </c>
      <c r="V3" s="6" t="s">
        <v>10</v>
      </c>
      <c r="W3" s="47" t="s">
        <v>2</v>
      </c>
      <c r="X3" s="48"/>
      <c r="Y3" s="6" t="s">
        <v>3</v>
      </c>
      <c r="Z3" s="6" t="s">
        <v>3</v>
      </c>
      <c r="AA3" s="6" t="s">
        <v>10</v>
      </c>
      <c r="AB3" s="42"/>
      <c r="AC3" s="50"/>
    </row>
    <row r="4" spans="1:29" s="12" customFormat="1" ht="12.75">
      <c r="A4" s="65"/>
      <c r="B4" s="63"/>
      <c r="C4" s="26" t="s">
        <v>25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25</v>
      </c>
      <c r="I4" s="6" t="s">
        <v>8</v>
      </c>
      <c r="J4" s="6" t="s">
        <v>9</v>
      </c>
      <c r="K4" s="6" t="s">
        <v>8</v>
      </c>
      <c r="L4" s="6" t="s">
        <v>8</v>
      </c>
      <c r="M4" s="6" t="s">
        <v>25</v>
      </c>
      <c r="N4" s="6" t="s">
        <v>8</v>
      </c>
      <c r="O4" s="6" t="s">
        <v>9</v>
      </c>
      <c r="P4" s="6" t="s">
        <v>8</v>
      </c>
      <c r="Q4" s="6" t="s">
        <v>8</v>
      </c>
      <c r="R4" s="6" t="s">
        <v>25</v>
      </c>
      <c r="S4" s="6" t="s">
        <v>8</v>
      </c>
      <c r="T4" s="6" t="s">
        <v>9</v>
      </c>
      <c r="U4" s="6" t="s">
        <v>8</v>
      </c>
      <c r="V4" s="6" t="s">
        <v>8</v>
      </c>
      <c r="W4" s="6" t="s">
        <v>25</v>
      </c>
      <c r="X4" s="6" t="s">
        <v>8</v>
      </c>
      <c r="Y4" s="6" t="s">
        <v>9</v>
      </c>
      <c r="Z4" s="6" t="s">
        <v>8</v>
      </c>
      <c r="AA4" s="6" t="s">
        <v>8</v>
      </c>
      <c r="AB4" s="43"/>
      <c r="AC4" s="50"/>
    </row>
    <row r="5" spans="1:29" s="12" customFormat="1" ht="12.75">
      <c r="A5" s="34"/>
      <c r="B5" s="33"/>
      <c r="C5" s="2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8"/>
      <c r="AB5" s="37"/>
      <c r="AC5" s="32"/>
    </row>
    <row r="6" spans="1:29" s="14" customFormat="1" ht="13.5">
      <c r="A6" s="4">
        <v>1</v>
      </c>
      <c r="B6" s="4" t="s">
        <v>6</v>
      </c>
      <c r="C6" s="4">
        <v>53</v>
      </c>
      <c r="D6" s="7">
        <f>+C6*10</f>
        <v>530</v>
      </c>
      <c r="E6" s="4">
        <v>2</v>
      </c>
      <c r="F6" s="7">
        <v>800</v>
      </c>
      <c r="G6" s="35">
        <f>SUM(D6+F6)</f>
        <v>1330</v>
      </c>
      <c r="H6" s="4">
        <v>49</v>
      </c>
      <c r="I6" s="7">
        <f>+H6*10</f>
        <v>490</v>
      </c>
      <c r="J6" s="4">
        <v>1</v>
      </c>
      <c r="K6" s="7">
        <v>1000</v>
      </c>
      <c r="L6" s="35">
        <f>+I6+K6</f>
        <v>1490</v>
      </c>
      <c r="M6" s="4">
        <v>38</v>
      </c>
      <c r="N6" s="7">
        <f>+M6*10</f>
        <v>380</v>
      </c>
      <c r="O6" s="4">
        <v>1</v>
      </c>
      <c r="P6" s="7">
        <v>1000</v>
      </c>
      <c r="Q6" s="35">
        <f>SUM(N6+P6)</f>
        <v>1380</v>
      </c>
      <c r="R6" s="4">
        <v>19</v>
      </c>
      <c r="S6" s="7">
        <f>+R6*10</f>
        <v>190</v>
      </c>
      <c r="T6" s="4">
        <v>1</v>
      </c>
      <c r="U6" s="7">
        <v>1000</v>
      </c>
      <c r="V6" s="38">
        <f>SUM(S6+U6)</f>
        <v>1190</v>
      </c>
      <c r="W6" s="71">
        <v>51</v>
      </c>
      <c r="X6" s="31">
        <f>+W6*10</f>
        <v>510</v>
      </c>
      <c r="Y6" s="71">
        <v>2</v>
      </c>
      <c r="Z6" s="67">
        <v>800</v>
      </c>
      <c r="AA6" s="39">
        <f>+X6+Z6</f>
        <v>1310</v>
      </c>
      <c r="AB6" s="38">
        <f>-1190-1310</f>
        <v>-2500</v>
      </c>
      <c r="AC6" s="72">
        <f>SUM(G6+L6+Q6+V6+AA6+AB6)</f>
        <v>4200</v>
      </c>
    </row>
    <row r="7" spans="1:29" s="14" customFormat="1" ht="13.5">
      <c r="A7" s="4">
        <v>2</v>
      </c>
      <c r="B7" s="4" t="s">
        <v>19</v>
      </c>
      <c r="C7" s="4"/>
      <c r="D7" s="7"/>
      <c r="E7" s="4"/>
      <c r="F7" s="7"/>
      <c r="G7" s="38">
        <v>0</v>
      </c>
      <c r="H7" s="4">
        <v>33</v>
      </c>
      <c r="I7" s="7">
        <f>+H7*10</f>
        <v>330</v>
      </c>
      <c r="J7" s="4">
        <v>2</v>
      </c>
      <c r="K7" s="7">
        <v>800</v>
      </c>
      <c r="L7" s="35">
        <f>+I7+K7</f>
        <v>1130</v>
      </c>
      <c r="M7" s="4">
        <v>48</v>
      </c>
      <c r="N7" s="7">
        <f>+M7*10</f>
        <v>480</v>
      </c>
      <c r="O7" s="4">
        <v>3</v>
      </c>
      <c r="P7" s="7">
        <v>600</v>
      </c>
      <c r="Q7" s="35">
        <f>SUM(N7+P7)</f>
        <v>1080</v>
      </c>
      <c r="R7" s="4">
        <v>19</v>
      </c>
      <c r="S7" s="7">
        <f>+R7*10</f>
        <v>190</v>
      </c>
      <c r="T7" s="4">
        <v>2</v>
      </c>
      <c r="U7" s="7">
        <v>800</v>
      </c>
      <c r="V7" s="38">
        <f>SUM(S7+U7)</f>
        <v>990</v>
      </c>
      <c r="W7" s="30">
        <v>53</v>
      </c>
      <c r="X7" s="31">
        <f>+W7*10</f>
        <v>530</v>
      </c>
      <c r="Y7" s="30">
        <v>3</v>
      </c>
      <c r="Z7" s="68">
        <v>600</v>
      </c>
      <c r="AA7" s="75">
        <f>+X7+Z7</f>
        <v>1130</v>
      </c>
      <c r="AB7" s="38">
        <v>-990</v>
      </c>
      <c r="AC7" s="72">
        <f>SUM(G7+L7+Q7+V7+AA7+AB7)</f>
        <v>3340</v>
      </c>
    </row>
    <row r="8" spans="1:29" s="14" customFormat="1" ht="13.5">
      <c r="A8" s="4">
        <v>3</v>
      </c>
      <c r="B8" s="4" t="s">
        <v>5</v>
      </c>
      <c r="C8" s="4">
        <v>18</v>
      </c>
      <c r="D8" s="7">
        <f>+C8*10</f>
        <v>180</v>
      </c>
      <c r="E8" s="4">
        <v>3</v>
      </c>
      <c r="F8" s="7">
        <v>600</v>
      </c>
      <c r="G8" s="38">
        <f>SUM(D8+F8)</f>
        <v>780</v>
      </c>
      <c r="H8" s="4">
        <v>8</v>
      </c>
      <c r="I8" s="7">
        <f>+H8*10</f>
        <v>80</v>
      </c>
      <c r="J8" s="4">
        <v>3</v>
      </c>
      <c r="K8" s="7">
        <v>600</v>
      </c>
      <c r="L8" s="38">
        <f>+I8+K8</f>
        <v>680</v>
      </c>
      <c r="M8" s="4">
        <v>27</v>
      </c>
      <c r="N8" s="7">
        <f>+M8*10</f>
        <v>270</v>
      </c>
      <c r="O8" s="4">
        <v>2</v>
      </c>
      <c r="P8" s="7">
        <v>800</v>
      </c>
      <c r="Q8" s="35">
        <f>SUM(N8+P8)</f>
        <v>1070</v>
      </c>
      <c r="R8" s="4">
        <v>22</v>
      </c>
      <c r="S8" s="7">
        <f>+R8*10</f>
        <v>220</v>
      </c>
      <c r="T8" s="4">
        <v>3</v>
      </c>
      <c r="U8" s="7">
        <v>600</v>
      </c>
      <c r="V8" s="35">
        <f>SUM(S8+U8)</f>
        <v>820</v>
      </c>
      <c r="W8" s="30">
        <v>3</v>
      </c>
      <c r="X8" s="31">
        <f>+W8*10</f>
        <v>30</v>
      </c>
      <c r="Y8" s="30">
        <v>1</v>
      </c>
      <c r="Z8" s="68">
        <v>1000</v>
      </c>
      <c r="AA8" s="75">
        <f>+X8+Z8</f>
        <v>1030</v>
      </c>
      <c r="AB8" s="38">
        <f>-680-780</f>
        <v>-1460</v>
      </c>
      <c r="AC8" s="72">
        <f>SUM(G8+L8+Q8+V8+AA8+AB8)</f>
        <v>2920</v>
      </c>
    </row>
    <row r="9" spans="1:29" s="1" customFormat="1" ht="13.5">
      <c r="A9" s="4">
        <v>4</v>
      </c>
      <c r="B9" s="4" t="s">
        <v>55</v>
      </c>
      <c r="C9" s="4"/>
      <c r="D9" s="7"/>
      <c r="E9" s="4"/>
      <c r="F9" s="7"/>
      <c r="G9" s="35">
        <v>0</v>
      </c>
      <c r="H9" s="4">
        <v>26</v>
      </c>
      <c r="I9" s="7">
        <f>+H9*10</f>
        <v>260</v>
      </c>
      <c r="J9" s="4">
        <v>4</v>
      </c>
      <c r="K9" s="7">
        <v>450</v>
      </c>
      <c r="L9" s="35">
        <f>+I9+K9</f>
        <v>710</v>
      </c>
      <c r="M9" s="4"/>
      <c r="N9" s="7">
        <f>+M9*10</f>
        <v>0</v>
      </c>
      <c r="O9" s="4"/>
      <c r="P9" s="7"/>
      <c r="Q9" s="35">
        <f>SUM(N9+P9)</f>
        <v>0</v>
      </c>
      <c r="R9" s="4"/>
      <c r="S9" s="8"/>
      <c r="T9" s="8"/>
      <c r="U9" s="8"/>
      <c r="V9" s="35">
        <v>0</v>
      </c>
      <c r="W9" s="30">
        <v>15</v>
      </c>
      <c r="X9" s="31">
        <f>+W9*10</f>
        <v>150</v>
      </c>
      <c r="Y9" s="30">
        <v>4</v>
      </c>
      <c r="Z9" s="68">
        <v>450</v>
      </c>
      <c r="AA9" s="75">
        <f>+X9+Z9</f>
        <v>600</v>
      </c>
      <c r="AB9" s="38">
        <v>0</v>
      </c>
      <c r="AC9" s="72">
        <f>SUM(G9+L9+Q9+V9+AA9+AB9)</f>
        <v>1310</v>
      </c>
    </row>
    <row r="10" spans="1:29" s="1" customFormat="1" ht="13.5">
      <c r="A10" s="4">
        <v>5</v>
      </c>
      <c r="B10" s="4" t="s">
        <v>35</v>
      </c>
      <c r="C10" s="4">
        <v>27</v>
      </c>
      <c r="D10" s="7">
        <f>+C10*10</f>
        <v>270</v>
      </c>
      <c r="E10" s="4">
        <v>1</v>
      </c>
      <c r="F10" s="7">
        <v>1000</v>
      </c>
      <c r="G10" s="35">
        <f>SUM(D10+F10)</f>
        <v>1270</v>
      </c>
      <c r="H10" s="4"/>
      <c r="I10" s="7"/>
      <c r="J10" s="4"/>
      <c r="K10" s="7"/>
      <c r="L10" s="35">
        <v>0</v>
      </c>
      <c r="M10" s="4"/>
      <c r="N10" s="7">
        <f>+M10*10</f>
        <v>0</v>
      </c>
      <c r="O10" s="4"/>
      <c r="P10" s="7"/>
      <c r="Q10" s="35">
        <f>SUM(N10+P10)</f>
        <v>0</v>
      </c>
      <c r="R10" s="4"/>
      <c r="S10" s="8"/>
      <c r="T10" s="8"/>
      <c r="U10" s="7"/>
      <c r="V10" s="35">
        <v>0</v>
      </c>
      <c r="W10" s="30"/>
      <c r="X10" s="31">
        <f>+W10*10</f>
        <v>0</v>
      </c>
      <c r="Y10" s="30"/>
      <c r="Z10" s="68"/>
      <c r="AA10" s="75">
        <f>+X10+Z10</f>
        <v>0</v>
      </c>
      <c r="AB10" s="38">
        <v>0</v>
      </c>
      <c r="AC10" s="72">
        <f>SUM(G10+L10+Q10+V10+AA10+AB10)</f>
        <v>1270</v>
      </c>
    </row>
    <row r="11" spans="1:29" s="16" customFormat="1" ht="13.5">
      <c r="A11" s="21">
        <v>6</v>
      </c>
      <c r="B11" s="21" t="s">
        <v>16</v>
      </c>
      <c r="C11" s="25"/>
      <c r="D11" s="21"/>
      <c r="E11" s="7"/>
      <c r="F11" s="13"/>
      <c r="G11" s="35">
        <v>0</v>
      </c>
      <c r="H11" s="21">
        <v>1</v>
      </c>
      <c r="I11" s="7">
        <f>+H11*10</f>
        <v>10</v>
      </c>
      <c r="J11" s="21">
        <v>5</v>
      </c>
      <c r="K11" s="40">
        <v>400</v>
      </c>
      <c r="L11" s="35">
        <f>+I11+K11</f>
        <v>410</v>
      </c>
      <c r="M11" s="4"/>
      <c r="N11" s="7">
        <f>+M11*10</f>
        <v>0</v>
      </c>
      <c r="O11" s="4"/>
      <c r="P11" s="7"/>
      <c r="Q11" s="35">
        <f>SUM(N11+P11)</f>
        <v>0</v>
      </c>
      <c r="R11" s="4"/>
      <c r="S11" s="8"/>
      <c r="T11" s="8"/>
      <c r="U11" s="8"/>
      <c r="V11" s="35">
        <v>0</v>
      </c>
      <c r="W11" s="68"/>
      <c r="X11" s="31">
        <f>+W11*10</f>
        <v>0</v>
      </c>
      <c r="Y11" s="68"/>
      <c r="Z11" s="68"/>
      <c r="AA11" s="75">
        <f>+X11+Z11</f>
        <v>0</v>
      </c>
      <c r="AB11" s="38">
        <v>0</v>
      </c>
      <c r="AC11" s="72">
        <f>SUM(G11+L11+Q11+V11+AA11+AB11)</f>
        <v>410</v>
      </c>
    </row>
    <row r="12" spans="1:28" s="16" customFormat="1" ht="13.5">
      <c r="A12" s="22"/>
      <c r="B12" s="22"/>
      <c r="D12" s="22"/>
      <c r="E12" s="10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69"/>
      <c r="X12" s="70"/>
      <c r="Y12" s="69"/>
      <c r="Z12" s="69"/>
      <c r="AA12" s="69"/>
      <c r="AB12" s="22"/>
    </row>
    <row r="13" spans="1:28" s="16" customFormat="1" ht="12.75">
      <c r="A13" s="22"/>
      <c r="B13" s="22"/>
      <c r="D13" s="24"/>
      <c r="E13" s="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16" customFormat="1" ht="12.75">
      <c r="A14" s="22"/>
      <c r="B14" s="22"/>
      <c r="D14" s="22"/>
      <c r="E14" s="24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16" customFormat="1" ht="12.75">
      <c r="A15" s="22"/>
      <c r="B15" s="22"/>
      <c r="D15" s="24"/>
      <c r="E15" s="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16" customFormat="1" ht="12.75">
      <c r="A16" s="22"/>
      <c r="B16" s="22"/>
      <c r="D16" s="22"/>
      <c r="E16" s="24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5" s="23" customFormat="1" ht="12.75">
      <c r="A17" s="22"/>
      <c r="B17" s="22"/>
      <c r="C17" s="16"/>
      <c r="D17" s="22"/>
      <c r="E17" s="10"/>
    </row>
    <row r="18" spans="1:5" s="23" customFormat="1" ht="12.75">
      <c r="A18" s="22"/>
      <c r="B18" s="22"/>
      <c r="C18" s="16"/>
      <c r="D18" s="22"/>
      <c r="E18" s="24"/>
    </row>
    <row r="19" spans="1:5" s="16" customFormat="1" ht="12.75">
      <c r="A19" s="22"/>
      <c r="B19" s="22"/>
      <c r="D19" s="24"/>
      <c r="E19" s="22"/>
    </row>
    <row r="20" spans="1:5" s="23" customFormat="1" ht="12.75">
      <c r="A20" s="22"/>
      <c r="B20" s="22"/>
      <c r="C20" s="16"/>
      <c r="D20" s="22"/>
      <c r="E20" s="24"/>
    </row>
    <row r="21" spans="1:5" s="16" customFormat="1" ht="12.75">
      <c r="A21" s="22"/>
      <c r="B21" s="22"/>
      <c r="D21" s="24"/>
      <c r="E21" s="22"/>
    </row>
    <row r="22" spans="1:5" s="16" customFormat="1" ht="12.75">
      <c r="A22" s="22"/>
      <c r="B22" s="22"/>
      <c r="D22" s="24"/>
      <c r="E22" s="22"/>
    </row>
    <row r="23" spans="1:5" s="16" customFormat="1" ht="12.75">
      <c r="A23" s="22"/>
      <c r="B23" s="22"/>
      <c r="D23" s="24"/>
      <c r="E23" s="22"/>
    </row>
    <row r="24" spans="1:5" s="23" customFormat="1" ht="12.75">
      <c r="A24" s="22"/>
      <c r="B24" s="22"/>
      <c r="C24" s="16"/>
      <c r="D24" s="22"/>
      <c r="E24" s="24"/>
    </row>
    <row r="25" spans="1:5" s="16" customFormat="1" ht="12.75">
      <c r="A25" s="22"/>
      <c r="B25" s="22"/>
      <c r="D25" s="24"/>
      <c r="E25" s="22"/>
    </row>
    <row r="26" s="16" customFormat="1" ht="12.75"/>
    <row r="27" spans="3:7" ht="12.75">
      <c r="C27" s="16"/>
      <c r="D27" s="16"/>
      <c r="E27" s="16"/>
      <c r="F27" s="16"/>
      <c r="G27" s="16"/>
    </row>
    <row r="28" spans="3:7" ht="12.75"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</sheetData>
  <sheetProtection/>
  <mergeCells count="16">
    <mergeCell ref="AC2:AC4"/>
    <mergeCell ref="A2:A4"/>
    <mergeCell ref="B2:B4"/>
    <mergeCell ref="C2:G2"/>
    <mergeCell ref="C3:D3"/>
    <mergeCell ref="E3:F3"/>
    <mergeCell ref="H2:L2"/>
    <mergeCell ref="H3:I3"/>
    <mergeCell ref="W2:AA2"/>
    <mergeCell ref="W3:X3"/>
    <mergeCell ref="J3:K3"/>
    <mergeCell ref="R2:V2"/>
    <mergeCell ref="AB2:AB4"/>
    <mergeCell ref="R3:S3"/>
    <mergeCell ref="M2:Q2"/>
    <mergeCell ref="M3:N3"/>
  </mergeCells>
  <printOptions/>
  <pageMargins left="0.75" right="0.75" top="0.53" bottom="0.57" header="0.24" footer="0.17"/>
  <pageSetup horizontalDpi="600" verticalDpi="600" orientation="landscape" paperSize="9" r:id="rId1"/>
  <headerFooter alignWithMargins="0">
    <oddHeader>&amp;CRANGSOR 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Kapócs Tibor</cp:lastModifiedBy>
  <cp:lastPrinted>2011-05-02T18:49:11Z</cp:lastPrinted>
  <dcterms:created xsi:type="dcterms:W3CDTF">2009-05-02T18:24:39Z</dcterms:created>
  <dcterms:modified xsi:type="dcterms:W3CDTF">2011-09-18T18:28:39Z</dcterms:modified>
  <cp:category/>
  <cp:version/>
  <cp:contentType/>
  <cp:contentStatus/>
</cp:coreProperties>
</file>